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dzial II" sheetId="1" r:id="rId1"/>
  </sheets>
  <definedNames>
    <definedName name="__xlnm.Print_Area_3">#REF!</definedName>
    <definedName name="__xlnm.Print_Area_4">#REF!</definedName>
    <definedName name="_xlnm.Print_Area" localSheetId="0">'dzial II'!$A$1:$E$39</definedName>
  </definedNames>
  <calcPr fullCalcOnLoad="1"/>
</workbook>
</file>

<file path=xl/comments1.xml><?xml version="1.0" encoding="utf-8"?>
<comments xmlns="http://schemas.openxmlformats.org/spreadsheetml/2006/main">
  <authors>
    <author>Piotr Jagielski</author>
  </authors>
  <commentList>
    <comment ref="E37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wpisana wartość nie może być większa niż zaokrąglone do jednego miejsca po przecinku 0,2% dotacji wpisanej w wierszu 03.</t>
        </r>
      </text>
    </comment>
    <comment ref="E33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mniejsza niż suma wierszy 29, 30, 31.</t>
        </r>
      </text>
    </comment>
    <comment ref="E9" authorId="0">
      <text>
        <r>
          <rPr>
            <b/>
            <sz val="8"/>
            <rFont val="Tahoma"/>
            <family val="2"/>
          </rPr>
          <t>Piotr Jagielski:</t>
        </r>
        <r>
          <rPr>
            <sz val="8"/>
            <rFont val="Tahoma"/>
            <family val="2"/>
          </rPr>
          <t xml:space="preserve">
wartość nie może być większa niż 6% dotacji wskazanej w wierszu 03</t>
        </r>
      </text>
    </comment>
  </commentList>
</comments>
</file>

<file path=xl/sharedStrings.xml><?xml version="1.0" encoding="utf-8"?>
<sst xmlns="http://schemas.openxmlformats.org/spreadsheetml/2006/main" count="55" uniqueCount="46">
  <si>
    <t>w tym</t>
  </si>
  <si>
    <t>01</t>
  </si>
  <si>
    <t>02</t>
  </si>
  <si>
    <t>03</t>
  </si>
  <si>
    <t>04</t>
  </si>
  <si>
    <t>05</t>
  </si>
  <si>
    <t>06</t>
  </si>
  <si>
    <t>07</t>
  </si>
  <si>
    <t>WYSZCZEGÓLNIENIE</t>
  </si>
  <si>
    <t>z tego</t>
  </si>
  <si>
    <t>08</t>
  </si>
  <si>
    <t>09</t>
  </si>
  <si>
    <t xml:space="preserve">w tym </t>
  </si>
  <si>
    <t>stan funduszu na początek roku</t>
  </si>
  <si>
    <t>dotacja z budżetu państwa</t>
  </si>
  <si>
    <t>pomoc materialną dla doktorantów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</si>
  <si>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</si>
  <si>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</si>
  <si>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</si>
  <si>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</si>
  <si>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</si>
  <si>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</si>
  <si>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</si>
  <si>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</si>
  <si>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</si>
  <si>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</si>
  <si>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z dotacji budżetu państwa</t>
  </si>
  <si>
    <t>stypendium za wyniki w nauce lub sporcie</t>
  </si>
  <si>
    <t>stypendium dla najlepszych doktorantów</t>
  </si>
  <si>
    <t>w tym prze-
znaczona na</t>
  </si>
  <si>
    <t>stypendium rektora dla najlepszych studentów</t>
  </si>
  <si>
    <t>stypendium na wyżywienie</t>
  </si>
  <si>
    <t>stypendium mieszkaniowe</t>
  </si>
  <si>
    <t>stypendium za wyniki w nauce</t>
  </si>
  <si>
    <t>stypendium specjalne dla osób niepełnosprawnych</t>
  </si>
  <si>
    <t>stypendium ministra za osiągnięcia w nauce</t>
  </si>
  <si>
    <t>stypendium ministra za wybitne osiągnięcia sportowe</t>
  </si>
  <si>
    <t>stypendium ministra za wybitne osiągnięcia</t>
  </si>
  <si>
    <t>Plan  na 2011 rok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</si>
  <si>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</si>
  <si>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</rPr>
      <t xml:space="preserve"> –  w tysiącach złotych z jednym znakiem po przecinku</t>
    </r>
  </si>
  <si>
    <t>zwiększenia ogółem (04+06+07+08)</t>
  </si>
  <si>
    <t>dla studentów (11+12+13+14+15+16+17+18+19)</t>
  </si>
  <si>
    <t>dla doktorantów (21+22+23+24+25+26+27+28)</t>
  </si>
  <si>
    <r>
      <t>Stan funduszu na koniec okresu sprawozdawczego</t>
    </r>
    <r>
      <rPr>
        <sz val="12"/>
        <rFont val="Times New Roman"/>
        <family val="1"/>
      </rPr>
      <t xml:space="preserve"> (01+03-09)</t>
    </r>
  </si>
  <si>
    <t>koszty realizacji zadań związanych z przyznawaniem i wypłacaniem stypendiów i zapomóg dla studentów i doktorantów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</si>
</sst>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0"/>
    <numFmt numFmtId="166" formatCode="0.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44">
      <alignment/>
      <protection/>
    </xf>
    <xf numFmtId="0" fontId="2" fillId="0" borderId="0" xfId="44" applyProtection="1">
      <alignment/>
      <protection locked="0"/>
    </xf>
    <xf numFmtId="0" fontId="2" fillId="0" borderId="0" xfId="52" applyProtection="1">
      <alignment/>
      <protection locked="0"/>
    </xf>
    <xf numFmtId="0" fontId="2" fillId="0" borderId="0" xfId="52">
      <alignment/>
      <protection/>
    </xf>
    <xf numFmtId="0" fontId="2" fillId="0" borderId="0" xfId="52" applyFill="1">
      <alignment/>
      <protection/>
    </xf>
    <xf numFmtId="0" fontId="2" fillId="0" borderId="0" xfId="52" applyAlignment="1">
      <alignment/>
      <protection/>
    </xf>
    <xf numFmtId="0" fontId="2" fillId="0" borderId="0" xfId="52" applyAlignment="1" applyProtection="1">
      <alignment/>
      <protection locked="0"/>
    </xf>
    <xf numFmtId="0" fontId="3" fillId="0" borderId="0" xfId="52" applyFont="1" applyBorder="1" applyAlignment="1">
      <alignment horizontal="left" vertical="center" wrapText="1"/>
      <protection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164" fontId="6" fillId="0" borderId="10" xfId="44" applyNumberFormat="1" applyFont="1" applyFill="1" applyBorder="1" applyAlignment="1" applyProtection="1">
      <alignment vertical="center"/>
      <protection locked="0"/>
    </xf>
    <xf numFmtId="164" fontId="5" fillId="0" borderId="10" xfId="44" applyNumberFormat="1" applyFont="1" applyFill="1" applyBorder="1" applyAlignment="1" applyProtection="1">
      <alignment horizontal="right" vertical="center" wrapText="1"/>
      <protection/>
    </xf>
    <xf numFmtId="164" fontId="5" fillId="0" borderId="10" xfId="44" applyNumberFormat="1" applyFont="1" applyFill="1" applyBorder="1" applyAlignment="1" applyProtection="1">
      <alignment vertical="center"/>
      <protection locked="0"/>
    </xf>
    <xf numFmtId="164" fontId="6" fillId="0" borderId="10" xfId="44" applyNumberFormat="1" applyFont="1" applyFill="1" applyBorder="1" applyAlignment="1" applyProtection="1">
      <alignment horizontal="right" vertical="center" wrapText="1"/>
      <protection/>
    </xf>
    <xf numFmtId="164" fontId="5" fillId="0" borderId="11" xfId="44" applyNumberFormat="1" applyFont="1" applyFill="1" applyBorder="1" applyAlignment="1" applyProtection="1">
      <alignment vertical="center"/>
      <protection locked="0"/>
    </xf>
    <xf numFmtId="0" fontId="4" fillId="0" borderId="12" xfId="44" applyFont="1" applyFill="1" applyBorder="1" applyAlignment="1" applyProtection="1">
      <alignment horizontal="left" vertical="center" wrapText="1"/>
      <protection/>
    </xf>
    <xf numFmtId="0" fontId="4" fillId="0" borderId="12" xfId="44" applyFont="1" applyFill="1" applyBorder="1" applyAlignment="1" applyProtection="1">
      <alignment vertical="center" wrapText="1"/>
      <protection/>
    </xf>
    <xf numFmtId="0" fontId="9" fillId="0" borderId="10" xfId="44" applyFont="1" applyBorder="1" applyAlignment="1" applyProtection="1">
      <alignment horizontal="center" vertical="center"/>
      <protection/>
    </xf>
    <xf numFmtId="0" fontId="4" fillId="0" borderId="12" xfId="44" applyFont="1" applyFill="1" applyBorder="1" applyAlignment="1" applyProtection="1">
      <alignment horizontal="center" vertical="center" wrapText="1"/>
      <protection/>
    </xf>
    <xf numFmtId="164" fontId="5" fillId="0" borderId="10" xfId="44" applyNumberFormat="1" applyFont="1" applyFill="1" applyBorder="1" applyAlignment="1" applyProtection="1">
      <alignment vertical="center"/>
      <protection/>
    </xf>
    <xf numFmtId="0" fontId="4" fillId="0" borderId="13" xfId="44" applyFont="1" applyFill="1" applyBorder="1" applyAlignment="1" applyProtection="1">
      <alignment horizontal="left" vertical="center" wrapText="1"/>
      <protection/>
    </xf>
    <xf numFmtId="0" fontId="8" fillId="0" borderId="14" xfId="44" applyFont="1" applyFill="1" applyBorder="1" applyAlignment="1" applyProtection="1">
      <alignment horizontal="center" vertical="center" wrapText="1"/>
      <protection/>
    </xf>
    <xf numFmtId="0" fontId="4" fillId="0" borderId="15" xfId="44" applyFont="1" applyFill="1" applyBorder="1" applyAlignment="1" applyProtection="1">
      <alignment horizontal="center" vertical="center" wrapText="1"/>
      <protection/>
    </xf>
    <xf numFmtId="0" fontId="4" fillId="0" borderId="16" xfId="44" applyFont="1" applyBorder="1" applyAlignment="1" applyProtection="1">
      <alignment horizontal="center" vertical="center" wrapText="1"/>
      <protection/>
    </xf>
    <xf numFmtId="0" fontId="4" fillId="0" borderId="17" xfId="44" applyFont="1" applyFill="1" applyBorder="1" applyAlignment="1" applyProtection="1">
      <alignment vertical="center" wrapText="1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4" fillId="0" borderId="12" xfId="44" applyFont="1" applyFill="1" applyBorder="1" applyAlignment="1" applyProtection="1" quotePrefix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7" fillId="0" borderId="22" xfId="44" applyFont="1" applyBorder="1" applyAlignment="1" applyProtection="1">
      <alignment horizontal="center" vertical="top" wrapText="1"/>
      <protection/>
    </xf>
    <xf numFmtId="0" fontId="7" fillId="0" borderId="23" xfId="44" applyFont="1" applyBorder="1" applyAlignment="1" applyProtection="1">
      <alignment horizontal="center" vertical="top" wrapText="1"/>
      <protection/>
    </xf>
    <xf numFmtId="0" fontId="7" fillId="0" borderId="24" xfId="44" applyFont="1" applyBorder="1" applyAlignment="1" applyProtection="1">
      <alignment horizontal="center" vertical="top" wrapText="1"/>
      <protection/>
    </xf>
    <xf numFmtId="0" fontId="4" fillId="0" borderId="24" xfId="44" applyFont="1" applyFill="1" applyBorder="1" applyAlignment="1" applyProtection="1">
      <alignment horizontal="left" vertical="center" wrapText="1"/>
      <protection/>
    </xf>
    <xf numFmtId="0" fontId="4" fillId="0" borderId="12" xfId="44" applyFont="1" applyFill="1" applyBorder="1" applyAlignment="1" applyProtection="1">
      <alignment horizontal="left" vertical="center" wrapText="1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4" fillId="0" borderId="12" xfId="44" applyFont="1" applyFill="1" applyBorder="1" applyAlignment="1" applyProtection="1">
      <alignment vertical="center" wrapText="1"/>
      <protection/>
    </xf>
    <xf numFmtId="0" fontId="4" fillId="0" borderId="24" xfId="44" applyFont="1" applyFill="1" applyBorder="1" applyAlignment="1" applyProtection="1">
      <alignment vertical="center" wrapText="1"/>
      <protection/>
    </xf>
    <xf numFmtId="0" fontId="4" fillId="0" borderId="25" xfId="44" applyFont="1" applyFill="1" applyBorder="1" applyAlignment="1" applyProtection="1">
      <alignment horizontal="left" vertical="center" wrapText="1"/>
      <protection/>
    </xf>
    <xf numFmtId="0" fontId="4" fillId="0" borderId="26" xfId="44" applyFont="1" applyFill="1" applyBorder="1" applyAlignment="1" applyProtection="1">
      <alignment horizontal="left" vertical="center" wrapText="1"/>
      <protection/>
    </xf>
    <xf numFmtId="0" fontId="4" fillId="0" borderId="27" xfId="44" applyFont="1" applyFill="1" applyBorder="1" applyAlignment="1" applyProtection="1">
      <alignment horizontal="left" vertical="center" wrapText="1"/>
      <protection/>
    </xf>
    <xf numFmtId="0" fontId="4" fillId="0" borderId="28" xfId="44" applyFont="1" applyFill="1" applyBorder="1" applyAlignment="1" applyProtection="1">
      <alignment horizontal="left" vertical="center" wrapText="1"/>
      <protection/>
    </xf>
    <xf numFmtId="0" fontId="4" fillId="0" borderId="13" xfId="44" applyFont="1" applyFill="1" applyBorder="1" applyAlignment="1" applyProtection="1">
      <alignment horizontal="left" vertical="center" wrapText="1"/>
      <protection/>
    </xf>
    <xf numFmtId="0" fontId="3" fillId="0" borderId="18" xfId="44" applyFont="1" applyFill="1" applyBorder="1" applyAlignment="1" applyProtection="1">
      <alignment vertical="center" wrapText="1"/>
      <protection/>
    </xf>
    <xf numFmtId="0" fontId="3" fillId="0" borderId="12" xfId="44" applyFont="1" applyFill="1" applyBorder="1" applyAlignment="1" applyProtection="1">
      <alignment vertical="center" wrapText="1"/>
      <protection/>
    </xf>
    <xf numFmtId="0" fontId="3" fillId="0" borderId="0" xfId="52" applyFont="1" applyBorder="1" applyAlignment="1">
      <alignment horizontal="left" wrapText="1"/>
      <protection/>
    </xf>
    <xf numFmtId="0" fontId="4" fillId="0" borderId="29" xfId="44" applyFont="1" applyFill="1" applyBorder="1" applyAlignment="1" applyProtection="1">
      <alignment horizontal="left" vertical="center" wrapText="1"/>
      <protection/>
    </xf>
    <xf numFmtId="0" fontId="4" fillId="0" borderId="27" xfId="44" applyFont="1" applyFill="1" applyBorder="1" applyAlignment="1" applyProtection="1">
      <alignment vertical="center" wrapText="1"/>
      <protection/>
    </xf>
    <xf numFmtId="0" fontId="4" fillId="0" borderId="30" xfId="44" applyFont="1" applyFill="1" applyBorder="1" applyAlignment="1" applyProtection="1">
      <alignment vertical="center" wrapText="1"/>
      <protection/>
    </xf>
    <xf numFmtId="0" fontId="4" fillId="0" borderId="31" xfId="44" applyFont="1" applyFill="1" applyBorder="1" applyAlignment="1" applyProtection="1">
      <alignment horizontal="left" vertical="center" wrapText="1"/>
      <protection/>
    </xf>
    <xf numFmtId="0" fontId="4" fillId="0" borderId="32" xfId="44" applyFont="1" applyFill="1" applyBorder="1" applyAlignment="1" applyProtection="1">
      <alignment horizontal="left" vertical="center" wrapText="1"/>
      <protection/>
    </xf>
    <xf numFmtId="0" fontId="4" fillId="0" borderId="30" xfId="44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48" sqref="C48"/>
    </sheetView>
  </sheetViews>
  <sheetFormatPr defaultColWidth="8.796875" defaultRowHeight="14.25"/>
  <cols>
    <col min="1" max="1" width="6.09765625" style="4" customWidth="1"/>
    <col min="2" max="2" width="9" style="4" customWidth="1"/>
    <col min="3" max="3" width="49.19921875" style="4" customWidth="1"/>
    <col min="4" max="4" width="4.8984375" style="4" customWidth="1"/>
    <col min="5" max="5" width="16.69921875" style="4" customWidth="1"/>
    <col min="6" max="16384" width="9" style="4" customWidth="1"/>
  </cols>
  <sheetData>
    <row r="1" spans="1:17" s="6" customFormat="1" ht="31.5" customHeight="1">
      <c r="A1" s="46" t="s">
        <v>40</v>
      </c>
      <c r="B1" s="46"/>
      <c r="C1" s="46"/>
      <c r="D1" s="46"/>
      <c r="E1" s="4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7.5" customHeight="1" thickBot="1">
      <c r="A2" s="8"/>
      <c r="B2" s="8"/>
      <c r="C2" s="8"/>
      <c r="D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28.5" customHeight="1">
      <c r="A3" s="28" t="s">
        <v>8</v>
      </c>
      <c r="B3" s="29"/>
      <c r="C3" s="29"/>
      <c r="D3" s="30"/>
      <c r="E3" s="24" t="s">
        <v>38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0" customFormat="1" ht="13.5" customHeight="1">
      <c r="A4" s="31">
        <v>1</v>
      </c>
      <c r="B4" s="32"/>
      <c r="C4" s="32"/>
      <c r="D4" s="33"/>
      <c r="E4" s="18"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" customFormat="1" ht="21.75" customHeight="1">
      <c r="A5" s="44" t="s">
        <v>13</v>
      </c>
      <c r="B5" s="45"/>
      <c r="C5" s="45"/>
      <c r="D5" s="19" t="s">
        <v>1</v>
      </c>
      <c r="E5" s="11">
        <v>555.1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ht="21.75" customHeight="1">
      <c r="A6" s="26" t="s">
        <v>12</v>
      </c>
      <c r="B6" s="34" t="s">
        <v>26</v>
      </c>
      <c r="C6" s="47"/>
      <c r="D6" s="27" t="s">
        <v>2</v>
      </c>
      <c r="E6" s="11">
        <v>510.7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" customFormat="1" ht="21.75" customHeight="1">
      <c r="A7" s="48" t="s">
        <v>41</v>
      </c>
      <c r="B7" s="49"/>
      <c r="C7" s="49"/>
      <c r="D7" s="27" t="s">
        <v>3</v>
      </c>
      <c r="E7" s="12">
        <f>E8+E10+E11+E12</f>
        <v>2716.5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" customFormat="1" ht="21.75" customHeight="1">
      <c r="A8" s="39" t="s">
        <v>9</v>
      </c>
      <c r="B8" s="38" t="s">
        <v>14</v>
      </c>
      <c r="C8" s="38"/>
      <c r="D8" s="27" t="s">
        <v>4</v>
      </c>
      <c r="E8" s="13">
        <v>2136.5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1" customFormat="1" ht="21.75" customHeight="1">
      <c r="A9" s="40"/>
      <c r="B9" s="22" t="s">
        <v>29</v>
      </c>
      <c r="C9" s="17" t="s">
        <v>15</v>
      </c>
      <c r="D9" s="27" t="s">
        <v>5</v>
      </c>
      <c r="E9" s="13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1" customFormat="1" ht="21.75" customHeight="1">
      <c r="A10" s="40"/>
      <c r="B10" s="38" t="s">
        <v>16</v>
      </c>
      <c r="C10" s="38"/>
      <c r="D10" s="27" t="s">
        <v>6</v>
      </c>
      <c r="E10" s="13">
        <v>500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21.75" customHeight="1">
      <c r="A11" s="40"/>
      <c r="B11" s="38" t="s">
        <v>17</v>
      </c>
      <c r="C11" s="38"/>
      <c r="D11" s="27" t="s">
        <v>7</v>
      </c>
      <c r="E11" s="13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" customFormat="1" ht="21.75" customHeight="1">
      <c r="A12" s="41"/>
      <c r="B12" s="34" t="s">
        <v>18</v>
      </c>
      <c r="C12" s="34"/>
      <c r="D12" s="27" t="s">
        <v>10</v>
      </c>
      <c r="E12" s="13">
        <v>80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" customFormat="1" ht="21.75" customHeight="1">
      <c r="A13" s="36" t="s">
        <v>19</v>
      </c>
      <c r="B13" s="37"/>
      <c r="C13" s="37"/>
      <c r="D13" s="27" t="s">
        <v>11</v>
      </c>
      <c r="E13" s="13">
        <v>3050.7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1" customFormat="1" ht="21.75" customHeight="1">
      <c r="A14" s="39" t="s">
        <v>0</v>
      </c>
      <c r="B14" s="35" t="s">
        <v>42</v>
      </c>
      <c r="C14" s="35"/>
      <c r="D14" s="19">
        <v>10</v>
      </c>
      <c r="E14" s="20">
        <f>SUM(E15:E23)</f>
        <v>2327.7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1" customFormat="1" ht="21.75" customHeight="1">
      <c r="A15" s="40"/>
      <c r="B15" s="42" t="s">
        <v>9</v>
      </c>
      <c r="C15" s="17" t="s">
        <v>20</v>
      </c>
      <c r="D15" s="19">
        <v>11</v>
      </c>
      <c r="E15" s="13">
        <v>878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1" customFormat="1" ht="21.75" customHeight="1">
      <c r="A16" s="40"/>
      <c r="B16" s="43"/>
      <c r="C16" s="17" t="s">
        <v>21</v>
      </c>
      <c r="D16" s="19">
        <v>12</v>
      </c>
      <c r="E16" s="13">
        <v>146.3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1" customFormat="1" ht="21.75" customHeight="1">
      <c r="A17" s="40"/>
      <c r="B17" s="43"/>
      <c r="C17" s="17" t="s">
        <v>27</v>
      </c>
      <c r="D17" s="19">
        <f>D16+1</f>
        <v>13</v>
      </c>
      <c r="E17" s="13">
        <v>644.4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1" customFormat="1" ht="21.75" customHeight="1">
      <c r="A18" s="40"/>
      <c r="B18" s="43"/>
      <c r="C18" s="17" t="s">
        <v>30</v>
      </c>
      <c r="D18" s="19">
        <f aca="true" t="shared" si="0" ref="D18:D37">D17+1</f>
        <v>14</v>
      </c>
      <c r="E18" s="13">
        <v>157.5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" customFormat="1" ht="21.75" customHeight="1">
      <c r="A19" s="40"/>
      <c r="B19" s="43"/>
      <c r="C19" s="17" t="s">
        <v>35</v>
      </c>
      <c r="D19" s="19">
        <f t="shared" si="0"/>
        <v>15</v>
      </c>
      <c r="E19" s="13"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" customFormat="1" ht="21.75" customHeight="1">
      <c r="A20" s="40"/>
      <c r="B20" s="43"/>
      <c r="C20" s="17" t="s">
        <v>36</v>
      </c>
      <c r="D20" s="19">
        <f t="shared" si="0"/>
        <v>16</v>
      </c>
      <c r="E20" s="13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1" customFormat="1" ht="21.75" customHeight="1">
      <c r="A21" s="40"/>
      <c r="B21" s="43"/>
      <c r="C21" s="17" t="s">
        <v>31</v>
      </c>
      <c r="D21" s="19">
        <f t="shared" si="0"/>
        <v>17</v>
      </c>
      <c r="E21" s="13">
        <v>410.6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1" customFormat="1" ht="21.75" customHeight="1">
      <c r="A22" s="40"/>
      <c r="B22" s="43"/>
      <c r="C22" s="17" t="s">
        <v>32</v>
      </c>
      <c r="D22" s="19">
        <f t="shared" si="0"/>
        <v>18</v>
      </c>
      <c r="E22" s="13">
        <v>80.9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1" customFormat="1" ht="21.75" customHeight="1">
      <c r="A23" s="40"/>
      <c r="B23" s="52"/>
      <c r="C23" s="17" t="s">
        <v>22</v>
      </c>
      <c r="D23" s="19">
        <f t="shared" si="0"/>
        <v>19</v>
      </c>
      <c r="E23" s="13">
        <v>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" customFormat="1" ht="21.75" customHeight="1">
      <c r="A24" s="40"/>
      <c r="B24" s="35" t="s">
        <v>43</v>
      </c>
      <c r="C24" s="35"/>
      <c r="D24" s="19">
        <f t="shared" si="0"/>
        <v>20</v>
      </c>
      <c r="E24" s="20">
        <f>SUM(E25:E32)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1" customFormat="1" ht="21.75" customHeight="1">
      <c r="A25" s="40"/>
      <c r="B25" s="42" t="s">
        <v>9</v>
      </c>
      <c r="C25" s="17" t="s">
        <v>20</v>
      </c>
      <c r="D25" s="19">
        <f t="shared" si="0"/>
        <v>21</v>
      </c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1" customFormat="1" ht="21.75" customHeight="1">
      <c r="A26" s="40"/>
      <c r="B26" s="43"/>
      <c r="C26" s="17" t="s">
        <v>22</v>
      </c>
      <c r="D26" s="19">
        <f t="shared" si="0"/>
        <v>22</v>
      </c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1" customFormat="1" ht="21.75" customHeight="1">
      <c r="A27" s="40"/>
      <c r="B27" s="43"/>
      <c r="C27" s="17" t="s">
        <v>33</v>
      </c>
      <c r="D27" s="19">
        <f t="shared" si="0"/>
        <v>23</v>
      </c>
      <c r="E27" s="1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" customFormat="1" ht="21.75" customHeight="1">
      <c r="A28" s="40"/>
      <c r="B28" s="43"/>
      <c r="C28" s="17" t="s">
        <v>28</v>
      </c>
      <c r="D28" s="19">
        <f t="shared" si="0"/>
        <v>24</v>
      </c>
      <c r="E28" s="1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" customFormat="1" ht="21.75" customHeight="1">
      <c r="A29" s="40"/>
      <c r="B29" s="43"/>
      <c r="C29" s="17" t="s">
        <v>31</v>
      </c>
      <c r="D29" s="19">
        <f t="shared" si="0"/>
        <v>25</v>
      </c>
      <c r="E29" s="1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" customFormat="1" ht="21.75" customHeight="1">
      <c r="A30" s="40"/>
      <c r="B30" s="43"/>
      <c r="C30" s="17" t="s">
        <v>32</v>
      </c>
      <c r="D30" s="19">
        <f t="shared" si="0"/>
        <v>26</v>
      </c>
      <c r="E30" s="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1" customFormat="1" ht="21.75" customHeight="1">
      <c r="A31" s="40"/>
      <c r="B31" s="43"/>
      <c r="C31" s="17" t="s">
        <v>34</v>
      </c>
      <c r="D31" s="19">
        <f t="shared" si="0"/>
        <v>27</v>
      </c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1" customFormat="1" ht="21.75" customHeight="1">
      <c r="A32" s="40"/>
      <c r="B32" s="21"/>
      <c r="C32" s="17" t="s">
        <v>37</v>
      </c>
      <c r="D32" s="19">
        <f t="shared" si="0"/>
        <v>28</v>
      </c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" customFormat="1" ht="21.75" customHeight="1">
      <c r="A33" s="40"/>
      <c r="B33" s="37" t="s">
        <v>39</v>
      </c>
      <c r="C33" s="37"/>
      <c r="D33" s="19">
        <f t="shared" si="0"/>
        <v>29</v>
      </c>
      <c r="E33" s="13">
        <v>723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1" customFormat="1" ht="21.75" customHeight="1">
      <c r="A34" s="40"/>
      <c r="B34" s="42" t="s">
        <v>0</v>
      </c>
      <c r="C34" s="16" t="s">
        <v>23</v>
      </c>
      <c r="D34" s="19">
        <f t="shared" si="0"/>
        <v>30</v>
      </c>
      <c r="E34" s="13">
        <v>272.6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" customFormat="1" ht="21.75" customHeight="1">
      <c r="A35" s="40"/>
      <c r="B35" s="43"/>
      <c r="C35" s="16" t="s">
        <v>24</v>
      </c>
      <c r="D35" s="19">
        <f t="shared" si="0"/>
        <v>31</v>
      </c>
      <c r="E35" s="13">
        <v>47.8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1" customFormat="1" ht="21.75" customHeight="1">
      <c r="A36" s="40"/>
      <c r="B36" s="52"/>
      <c r="C36" s="16" t="s">
        <v>25</v>
      </c>
      <c r="D36" s="19">
        <f t="shared" si="0"/>
        <v>32</v>
      </c>
      <c r="E36" s="13">
        <v>10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1" customFormat="1" ht="34.5" customHeight="1">
      <c r="A37" s="41"/>
      <c r="B37" s="37" t="s">
        <v>45</v>
      </c>
      <c r="C37" s="37"/>
      <c r="D37" s="19">
        <f t="shared" si="0"/>
        <v>33</v>
      </c>
      <c r="E37" s="13"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1" customFormat="1" ht="21.75" customHeight="1">
      <c r="A38" s="44" t="s">
        <v>44</v>
      </c>
      <c r="B38" s="45"/>
      <c r="C38" s="45"/>
      <c r="D38" s="19">
        <f>D37+1</f>
        <v>34</v>
      </c>
      <c r="E38" s="14">
        <f>E5+E7-E13</f>
        <v>220.9000000000001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1" customFormat="1" ht="21.75" customHeight="1" thickBot="1">
      <c r="A39" s="25" t="s">
        <v>12</v>
      </c>
      <c r="B39" s="50" t="s">
        <v>26</v>
      </c>
      <c r="C39" s="51"/>
      <c r="D39" s="23">
        <f>D38+1</f>
        <v>35</v>
      </c>
      <c r="E39" s="15">
        <v>220.9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7.5" customHeight="1">
      <c r="A40" s="8"/>
      <c r="B40" s="8"/>
      <c r="C40" s="8"/>
      <c r="D40" s="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</sheetData>
  <sheetProtection password="C768" sheet="1" objects="1" scenarios="1" insertHyperlinks="0" sort="0" autoFilter="0"/>
  <mergeCells count="22">
    <mergeCell ref="B39:C39"/>
    <mergeCell ref="B33:C33"/>
    <mergeCell ref="B8:C8"/>
    <mergeCell ref="B10:C10"/>
    <mergeCell ref="B15:B23"/>
    <mergeCell ref="B37:C37"/>
    <mergeCell ref="B34:B36"/>
    <mergeCell ref="B25:B31"/>
    <mergeCell ref="A38:C38"/>
    <mergeCell ref="A14:A37"/>
    <mergeCell ref="A5:C5"/>
    <mergeCell ref="A1:E1"/>
    <mergeCell ref="B6:C6"/>
    <mergeCell ref="A7:C7"/>
    <mergeCell ref="A3:D3"/>
    <mergeCell ref="A4:D4"/>
    <mergeCell ref="B12:C12"/>
    <mergeCell ref="B24:C24"/>
    <mergeCell ref="A13:C13"/>
    <mergeCell ref="B11:C11"/>
    <mergeCell ref="A8:A12"/>
    <mergeCell ref="B14:C14"/>
  </mergeCells>
  <conditionalFormatting sqref="E9">
    <cfRule type="cellIs" priority="6" dxfId="0" operator="greaterThan" stopIfTrue="1">
      <formula>ROUND(0.06*$E$8,1)</formula>
    </cfRule>
  </conditionalFormatting>
  <conditionalFormatting sqref="E37">
    <cfRule type="cellIs" priority="5" dxfId="0" operator="greaterThan" stopIfTrue="1">
      <formula>ROUND($E$8*0.002,1)</formula>
    </cfRule>
  </conditionalFormatting>
  <conditionalFormatting sqref="E33">
    <cfRule type="cellIs" priority="4" dxfId="0" operator="lessThan" stopIfTrue="1">
      <formula>$E$34+$E$35+$E$36</formula>
    </cfRule>
  </conditionalFormatting>
  <conditionalFormatting sqref="E13">
    <cfRule type="cellIs" priority="3" dxfId="0" operator="lessThan" stopIfTrue="1">
      <formula>$E$14+$E$24+$E$33+$E$37</formula>
    </cfRule>
  </conditionalFormatting>
  <printOptions horizontalCentered="1"/>
  <pageMargins left="0.3937007874015748" right="0.3937007874015748" top="0.3937007874015748" bottom="0.31496062992125984" header="0.3937007874015748" footer="0.1968503937007874"/>
  <pageSetup firstPageNumber="3" useFirstPageNumber="1" fitToHeight="2" horizontalDpi="600" verticalDpi="600" orientation="portrait" paperSize="9" scale="90" r:id="rId3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MNiSzW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Jagielski</dc:creator>
  <cp:keywords/>
  <dc:description/>
  <cp:lastModifiedBy>agnieszka.deren</cp:lastModifiedBy>
  <cp:lastPrinted>2011-10-03T07:52:50Z</cp:lastPrinted>
  <dcterms:created xsi:type="dcterms:W3CDTF">2011-03-10T10:03:26Z</dcterms:created>
  <dcterms:modified xsi:type="dcterms:W3CDTF">2011-10-03T07:52:59Z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1760734718</vt:i4>
  </property>
  <property fmtid="{D5CDD505-2E9C-101B-9397-08002B2CF9AE}" pid="4" name="_EmailSubje">
    <vt:lpwstr>Senat_03_10_2011_do_archiw_PWSZ</vt:lpwstr>
  </property>
  <property fmtid="{D5CDD505-2E9C-101B-9397-08002B2CF9AE}" pid="5" name="_AuthorEma">
    <vt:lpwstr>krzysztof.fedyn@pwsz.raciborz.edu.pl</vt:lpwstr>
  </property>
  <property fmtid="{D5CDD505-2E9C-101B-9397-08002B2CF9AE}" pid="6" name="_AuthorEmailDisplayNa">
    <vt:lpwstr>Fedyn Krzysztof</vt:lpwstr>
  </property>
</Properties>
</file>