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dział I" sheetId="1" r:id="rId1"/>
    <sheet name="dzial II" sheetId="2" r:id="rId2"/>
    <sheet name="dzial III" sheetId="3" r:id="rId3"/>
    <sheet name="dział IV" sheetId="4" r:id="rId4"/>
  </sheets>
  <definedNames>
    <definedName name="_xlnm.Print_Area" localSheetId="2">'dzial III'!$A$1:$H$23</definedName>
  </definedNames>
  <calcPr fullCalcOnLoad="1"/>
</workbook>
</file>

<file path=xl/sharedStrings.xml><?xml version="1.0" encoding="utf-8"?>
<sst xmlns="http://schemas.openxmlformats.org/spreadsheetml/2006/main" count="276" uniqueCount="183">
  <si>
    <t>WYSZCZEGÓLNIENIE</t>
  </si>
  <si>
    <t>Plan</t>
  </si>
  <si>
    <t>z tego</t>
  </si>
  <si>
    <t>dotacje na finansowanie działalności statutowej</t>
  </si>
  <si>
    <t>w tym</t>
  </si>
  <si>
    <t>na działalność wspomagającą badania</t>
  </si>
  <si>
    <t>środki na realizację projektów badawczych</t>
  </si>
  <si>
    <t>środki na realizację projektów celowych</t>
  </si>
  <si>
    <t>środki na finansowanie współpracy naukowej z zagranicą</t>
  </si>
  <si>
    <t>środki na realizację programów lub przedsięwzięć określonych przez Ministra</t>
  </si>
  <si>
    <t>Przychody ogółem działalności gospodarczej wyodrębnionej</t>
  </si>
  <si>
    <t>Koszt wytworzenia świadczeń na własne potrzeby jednostki</t>
  </si>
  <si>
    <t>Przychody ze sprzedaży towarów i materiałów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</si>
  <si>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</si>
  <si>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</si>
  <si>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</si>
  <si>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</si>
  <si>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</si>
  <si>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</si>
  <si>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aparatura naukowo-badawcza</t>
  </si>
  <si>
    <t>podróże służbowe</t>
  </si>
  <si>
    <t>Zmiana stanu produktów ( +, – )</t>
  </si>
  <si>
    <t>działalności dydaktycznej</t>
  </si>
  <si>
    <t>działalności badawczej</t>
  </si>
  <si>
    <t>działalności gospodarczej wyodrębnionej</t>
  </si>
  <si>
    <t>D. Przychody finansowe</t>
  </si>
  <si>
    <t>E. Koszty finansowe</t>
  </si>
  <si>
    <t>Zyski nadzwyczajne</t>
  </si>
  <si>
    <t>Straty nadzwyczajne</t>
  </si>
  <si>
    <t>Fundusz pomocy materialnej dla studentów i doktorantów</t>
  </si>
  <si>
    <t>stan funduszu na początek roku</t>
  </si>
  <si>
    <t>zwiększenia ogółem</t>
  </si>
  <si>
    <t>pomoc materialną dla doktorantów</t>
  </si>
  <si>
    <t>remonty domów i stołówek studenckich</t>
  </si>
  <si>
    <t>opłaty za korzystanie z domów studenckich</t>
  </si>
  <si>
    <t>opłaty za korzystanie ze stołówek studenckich</t>
  </si>
  <si>
    <t>zmniejszenia ogółem</t>
  </si>
  <si>
    <t>stypendia specjalne dla osób niepełnosprawnych</t>
  </si>
  <si>
    <t>stypendia za wyniki w nauce lub sporcie</t>
  </si>
  <si>
    <t>stypendia na wyżywienie</t>
  </si>
  <si>
    <t>stypendia mieszkaniowe</t>
  </si>
  <si>
    <t>zapomogi</t>
  </si>
  <si>
    <t>koszty realizacji zadań związanych z przyznawaniem i wypłacaniem stypendiów i zapomóg dla studentów i doktorantów</t>
  </si>
  <si>
    <r>
      <t>Stan funduszu na koniec okresu sprawozdawczego</t>
    </r>
    <r>
      <rPr>
        <sz val="12"/>
        <rFont val="Times New Roman"/>
        <family val="1"/>
      </rPr>
      <t xml:space="preserve"> (01+02-08)</t>
    </r>
  </si>
  <si>
    <t>Fundusz wdrożeniowy</t>
  </si>
  <si>
    <t>Uczelniany fundusz nagród</t>
  </si>
  <si>
    <t>Własny fundusz stypendialny</t>
  </si>
  <si>
    <t>Fundusz zasadniczy</t>
  </si>
  <si>
    <t>aktualizacja wyceny środków trwałych</t>
  </si>
  <si>
    <t>pokrycie straty netto</t>
  </si>
  <si>
    <t>Jednostka miary</t>
  </si>
  <si>
    <t>Liczba studentów ogółem (02+04)</t>
  </si>
  <si>
    <t>osoby</t>
  </si>
  <si>
    <t>studiów stacjonarnych</t>
  </si>
  <si>
    <t>studiów niestacjonarnych</t>
  </si>
  <si>
    <t>Liczba osób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</si>
  <si>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</si>
  <si>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</si>
  <si>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</si>
  <si>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Liczba uczestników studiów doktoranckich pobierających stypendium doktoranckie</t>
  </si>
  <si>
    <t>Kwota stypendiów doktoranckich</t>
  </si>
  <si>
    <t>tys. zł</t>
  </si>
  <si>
    <t>w tym przezna -                          czona na</t>
  </si>
  <si>
    <t>Plan rzeczowo – finansowy na rok 2007</t>
  </si>
  <si>
    <t>Ubezpieczenia społeczne i inne świadczenia na rzecz pracowników</t>
  </si>
  <si>
    <t xml:space="preserve"> na studiach niestacjonarnych</t>
  </si>
  <si>
    <t>kształceniem i rehabilitacją leczniczą studentów niepełnosprawnych</t>
  </si>
  <si>
    <t>zysk ze zbycia niefinansowych aktywów trwałych</t>
  </si>
  <si>
    <t>inne pozostałe przychody operacyjne</t>
  </si>
  <si>
    <t>Wyszczególnienie</t>
  </si>
  <si>
    <t>profesorów</t>
  </si>
  <si>
    <t>asystentów, wykładowców, lektorów i instruktorów</t>
  </si>
  <si>
    <t>Należy podać:</t>
  </si>
  <si>
    <t>- wynagrodzenia w tysiącach złotych z jednym znakiem po przecinku</t>
  </si>
  <si>
    <t xml:space="preserve"> zagraniczne środki finansowe niepodlegąjące zwrotowi</t>
  </si>
  <si>
    <t xml:space="preserve"> dotacje z budżetu państwa </t>
  </si>
  <si>
    <t>środki z budżetów jednostek samorządu terytorialnego lub ich związków</t>
  </si>
  <si>
    <t xml:space="preserve">na badania własne </t>
  </si>
  <si>
    <t>dotacja z budżetu państwa</t>
  </si>
  <si>
    <t xml:space="preserve">stypendia socjalne </t>
  </si>
  <si>
    <t xml:space="preserve"> dla doktorantów</t>
  </si>
  <si>
    <t xml:space="preserve"> stypendia za wyniki w nauce dla doktorantów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</si>
  <si>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</si>
  <si>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</si>
  <si>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</si>
  <si>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</si>
  <si>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</si>
  <si>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</si>
  <si>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</si>
  <si>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</si>
  <si>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</si>
  <si>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pozostałe </t>
  </si>
  <si>
    <t>Kwota</t>
  </si>
  <si>
    <t>J.  Pozostałe obowiązkowe zmniejszenie zysku (zwiększenie straty)</t>
  </si>
  <si>
    <t xml:space="preserve"> </t>
  </si>
  <si>
    <t>składki z tytułu ubezpieczeń społecznych i funduszu pracy</t>
  </si>
  <si>
    <t xml:space="preserve">energia </t>
  </si>
  <si>
    <t>opłaty za świadczone usługi edukacyjne</t>
  </si>
  <si>
    <t xml:space="preserve">w tym    
na zadania
związane z 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</si>
  <si>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</si>
  <si>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>Przychody ogółem  działalności dydaktycznej (04+08+09+11)</t>
  </si>
  <si>
    <t>Zatrudnienie</t>
  </si>
  <si>
    <t xml:space="preserve">w tym </t>
  </si>
  <si>
    <t>wynikające ze stosunku pracy</t>
  </si>
  <si>
    <t>w tym osobowe</t>
  </si>
  <si>
    <t>w tym wynikające ze stosunku pracy</t>
  </si>
  <si>
    <t xml:space="preserve">w tym osobowe </t>
  </si>
  <si>
    <t>odpis na własny fundusz stypendialny</t>
  </si>
  <si>
    <t>osobowe</t>
  </si>
  <si>
    <t>nowo przyjętych</t>
  </si>
  <si>
    <t xml:space="preserve">    w tym </t>
  </si>
  <si>
    <t>uczestników stacjonarnych studiów doktoranckich</t>
  </si>
  <si>
    <t>nakłady na urządzenia techniczne i maszyny, środki transportu i inne środki trwałe</t>
  </si>
  <si>
    <t>doktorantów</t>
  </si>
  <si>
    <t>kształceniem studentów studiów stacjonarnych, uczestników stacjonarnych studiów doktoranckich i kadr naukowych oraz utrzymaniem uczelni, w tym na remonty (dotacja stacjonarna)</t>
  </si>
  <si>
    <t>prowadzeniem podyplomowego kształcenia w celu zdobywania specjalizacji przez lekarzy, lekarzy dentystów, lekarzy weterynarii, farmaceutów, pielęgniarki i położne oraz przez diagnostów labolatoryjnych</t>
  </si>
  <si>
    <t>Dział IV. Informacje rzeczowe i uzupelniające</t>
  </si>
  <si>
    <t>dla doktorantów</t>
  </si>
  <si>
    <t>koszty utrzymania domów  i stołówek studenckich</t>
  </si>
  <si>
    <t xml:space="preserve">wynagrodzenia </t>
  </si>
  <si>
    <t xml:space="preserve">remonty i modernizacja </t>
  </si>
  <si>
    <t>z dotacji budżetu państwa</t>
  </si>
  <si>
    <t>Przychody ogółem działalności badawczej (13+16+17+18+20+21+22)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</si>
  <si>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</si>
  <si>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r>
      <t xml:space="preserve">Dział II. Fundusze </t>
    </r>
    <r>
      <rPr>
        <sz val="12"/>
        <rFont val="Times New Roman"/>
        <family val="1"/>
      </rPr>
      <t xml:space="preserve"> –  w tysiącach złotych z jednym znakiem po przecinku</t>
    </r>
  </si>
  <si>
    <t>Wynagrodzenia wynikające ze stosunku pracy (4+6)</t>
  </si>
  <si>
    <t xml:space="preserve"> z tego</t>
  </si>
  <si>
    <t>dodatkowe wynagrodzenie roczne</t>
  </si>
  <si>
    <t>nagrody rektora</t>
  </si>
  <si>
    <t xml:space="preserve">    z tego </t>
  </si>
  <si>
    <t>Nauczyciele akademiccy</t>
  </si>
  <si>
    <t>z tego w grupach stanowisk</t>
  </si>
  <si>
    <t>docentów, adiunktów                              i starszych wykładowców</t>
  </si>
  <si>
    <t>Pracownicy niebędący nauczycielami akademickimi</t>
  </si>
  <si>
    <t xml:space="preserve"> w tym </t>
  </si>
  <si>
    <t>L. p</t>
  </si>
  <si>
    <t>Koszty remontów budynków i lokali oraz obiektów inżynierii lądowej i wodnej (z wyłączeniem domów i stołówek studenckich)</t>
  </si>
  <si>
    <t>odpisy z zysku netto</t>
  </si>
  <si>
    <t>równowartość zakończonych i oddanych do użytkowania inwestycji budowlanych</t>
  </si>
  <si>
    <t xml:space="preserve">Pozostałe przychody operacyjne </t>
  </si>
  <si>
    <r>
      <t>A.  Przychody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25</t>
    </r>
    <r>
      <rPr>
        <sz val="12"/>
        <rFont val="Times New Roman"/>
        <family val="1"/>
      </rPr>
      <t>)</t>
    </r>
  </si>
  <si>
    <t>składki na ubezpieczenia społeczne i fundusz pracy</t>
  </si>
  <si>
    <r>
      <t xml:space="preserve">  Przychody 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(03+12+23+24)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</si>
  <si>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(01-28)</t>
    </r>
  </si>
  <si>
    <t>I.  Podatek dochodowy</t>
  </si>
  <si>
    <t>Ogółem koszty rodzajowe (30+31+33+34+35+38+40)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</si>
  <si>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</si>
  <si>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</si>
  <si>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</rPr>
      <t xml:space="preserve"> (30+31-35)</t>
    </r>
  </si>
  <si>
    <r>
      <t>stan funduszu na koniec okresu sprawozdawczego</t>
    </r>
    <r>
      <rPr>
        <sz val="12"/>
        <rFont val="Times New Roman"/>
        <family val="1"/>
      </rPr>
      <t xml:space="preserve"> (39+40-41)</t>
    </r>
  </si>
  <si>
    <r>
      <t>stan funduszu na koniec okresu sprawozdawczego</t>
    </r>
    <r>
      <rPr>
        <sz val="12"/>
        <rFont val="Times New Roman"/>
        <family val="1"/>
      </rPr>
      <t xml:space="preserve"> (43+44-46)</t>
    </r>
  </si>
  <si>
    <r>
      <t xml:space="preserve">środki funduszu do przeniesienia na fundusz zasadniczy </t>
    </r>
    <r>
      <rPr>
        <sz val="12"/>
        <rFont val="Times New Roman"/>
        <family val="1"/>
      </rPr>
      <t>(48-49)</t>
    </r>
  </si>
  <si>
    <r>
      <t>stan funduszu na koniec okresu sprawozdawczego</t>
    </r>
    <r>
      <rPr>
        <sz val="12"/>
        <rFont val="Times New Roman"/>
        <family val="1"/>
      </rPr>
      <t xml:space="preserve"> (51+52-53)</t>
    </r>
  </si>
  <si>
    <t>sprzedaż pozostałych prac i usług badawczych i rozwojowych</t>
  </si>
  <si>
    <t>w ramach  pomocy materialnej dla studentów</t>
  </si>
  <si>
    <t>Zakładowy fundusz świadczeń socjalnych</t>
  </si>
  <si>
    <r>
      <t xml:space="preserve">Pozostałe przychody  </t>
    </r>
    <r>
      <rPr>
        <sz val="12"/>
        <rFont val="Times New Roman"/>
        <family val="1"/>
      </rPr>
      <t>(26+27)</t>
    </r>
  </si>
  <si>
    <t>Ogółem koszty własne podstawowej  działalności operacyjnej (43+44)</t>
  </si>
  <si>
    <t>Dział III. Zatrudnienie  i wynagrodzenia w grupach stanowisk</t>
  </si>
  <si>
    <t>Nakłady na rzeczowe aktywa trwałe (wartość od początku roku do końca okresu sprawozdawczego)</t>
  </si>
  <si>
    <r>
      <t>cd. działu II.  Fundusze</t>
    </r>
    <r>
      <rPr>
        <sz val="12"/>
        <rFont val="Times New Roman"/>
        <family val="1"/>
      </rPr>
      <t xml:space="preserve">  –  w tysiącach złotych z jednym znakiem po przecinku</t>
    </r>
  </si>
  <si>
    <t>(pieczątka szkoły wyższej)</t>
  </si>
  <si>
    <t>…………………………….</t>
  </si>
  <si>
    <t xml:space="preserve"> Razem </t>
  </si>
  <si>
    <t>- przeciętne zatrudnienie (w przeliczeniu na pełne etaty)</t>
  </si>
  <si>
    <t>..............................            .................................................</t>
  </si>
  <si>
    <t>(imię, nazwisko i telefon</t>
  </si>
  <si>
    <t>(miejscowość, data)</t>
  </si>
  <si>
    <t>(pieczątka imienna i podpis</t>
  </si>
  <si>
    <t>osoby sporządzającej)</t>
  </si>
  <si>
    <t>Rektora)</t>
  </si>
  <si>
    <t>...............................................................................</t>
  </si>
  <si>
    <t xml:space="preserve">Wartość sprzedanych towarów i materiałów </t>
  </si>
  <si>
    <t>Pozostałe koszty operacyjne</t>
  </si>
  <si>
    <r>
      <t xml:space="preserve">Pozostałe koszty </t>
    </r>
    <r>
      <rPr>
        <sz val="12"/>
        <rFont val="Times New Roman"/>
        <family val="1"/>
      </rPr>
      <t>(51+52)</t>
    </r>
  </si>
  <si>
    <t>odpis w ciężar kosztów działalności dydaktycznej</t>
  </si>
  <si>
    <r>
      <t xml:space="preserve">F. Zysk (strata) z działalności </t>
    </r>
    <r>
      <rPr>
        <sz val="14"/>
        <rFont val="Times New Roman"/>
        <family val="1"/>
      </rPr>
      <t>(53+54-55)</t>
    </r>
  </si>
  <si>
    <r>
      <t xml:space="preserve">G. Wynik zdarzeń nadzwyczajnych </t>
    </r>
    <r>
      <rPr>
        <sz val="12"/>
        <rFont val="Times New Roman"/>
        <family val="1"/>
      </rPr>
      <t>(58-59)</t>
    </r>
  </si>
  <si>
    <r>
      <t xml:space="preserve">H. Zysk (strata) brutto </t>
    </r>
    <r>
      <rPr>
        <sz val="14"/>
        <rFont val="Times New Roman"/>
        <family val="1"/>
      </rPr>
      <t>(56+57)</t>
    </r>
  </si>
  <si>
    <r>
      <t xml:space="preserve">K. Zysk (strata) netto </t>
    </r>
    <r>
      <rPr>
        <sz val="14"/>
        <rFont val="Times New Roman"/>
        <family val="1"/>
      </rPr>
      <t>(60-61-62)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</si>
  <si>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(45)</t>
    </r>
  </si>
  <si>
    <r>
      <t xml:space="preserve">B. Koszty działalności operacyjnej </t>
    </r>
    <r>
      <rPr>
        <sz val="14"/>
        <rFont val="Times New Roman"/>
        <family val="1"/>
      </rPr>
      <t>(29+50)</t>
    </r>
  </si>
  <si>
    <t>Racibórz, 26.06.2007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</si>
</sst>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0"/>
      <name val="Times New Roman CE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0"/>
    </font>
    <font>
      <sz val="8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6" fillId="0" borderId="0" xfId="0" applyFont="1" applyAlignment="1">
      <alignment horizontal="center" vertical="center" textRotation="18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" fillId="0" borderId="0" xfId="0" applyFont="1" applyAlignment="1" quotePrefix="1">
      <alignment/>
    </xf>
    <xf numFmtId="0" fontId="16" fillId="0" borderId="0" xfId="0" applyFont="1" applyAlignment="1">
      <alignment horizontal="center" textRotation="180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7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0" fillId="0" borderId="6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0" fillId="0" borderId="24" xfId="0" applyBorder="1" applyAlignment="1">
      <alignment horizontal="left" vertical="center" wrapText="1" indent="2"/>
    </xf>
    <xf numFmtId="0" fontId="14" fillId="0" borderId="25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textRotation="180"/>
    </xf>
    <xf numFmtId="0" fontId="0" fillId="0" borderId="0" xfId="0" applyBorder="1" applyAlignment="1">
      <alignment/>
    </xf>
    <xf numFmtId="0" fontId="0" fillId="0" borderId="17" xfId="0" applyBorder="1" applyAlignment="1" quotePrefix="1">
      <alignment vertical="center"/>
    </xf>
    <xf numFmtId="0" fontId="0" fillId="0" borderId="0" xfId="0" applyBorder="1" applyAlignment="1" quotePrefix="1">
      <alignment vertical="center"/>
    </xf>
    <xf numFmtId="0" fontId="27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8" fontId="24" fillId="0" borderId="6" xfId="0" applyNumberFormat="1" applyFont="1" applyFill="1" applyBorder="1" applyAlignment="1">
      <alignment horizontal="right" wrapText="1"/>
    </xf>
    <xf numFmtId="168" fontId="24" fillId="0" borderId="7" xfId="0" applyNumberFormat="1" applyFont="1" applyFill="1" applyBorder="1" applyAlignment="1">
      <alignment horizontal="right" wrapText="1"/>
    </xf>
    <xf numFmtId="168" fontId="24" fillId="0" borderId="26" xfId="0" applyNumberFormat="1" applyFont="1" applyFill="1" applyBorder="1" applyAlignment="1">
      <alignment horizontal="right" wrapText="1"/>
    </xf>
    <xf numFmtId="168" fontId="24" fillId="0" borderId="27" xfId="0" applyNumberFormat="1" applyFont="1" applyFill="1" applyBorder="1" applyAlignment="1">
      <alignment horizontal="right" wrapText="1"/>
    </xf>
    <xf numFmtId="168" fontId="24" fillId="0" borderId="22" xfId="0" applyNumberFormat="1" applyFont="1" applyFill="1" applyBorder="1" applyAlignment="1">
      <alignment horizontal="right" wrapText="1"/>
    </xf>
    <xf numFmtId="168" fontId="24" fillId="0" borderId="28" xfId="0" applyNumberFormat="1" applyFont="1" applyFill="1" applyBorder="1" applyAlignment="1">
      <alignment horizontal="right" wrapText="1"/>
    </xf>
    <xf numFmtId="168" fontId="24" fillId="0" borderId="6" xfId="0" applyNumberFormat="1" applyFont="1" applyFill="1" applyBorder="1" applyAlignment="1">
      <alignment horizontal="right" vertical="center" wrapText="1"/>
    </xf>
    <xf numFmtId="168" fontId="24" fillId="0" borderId="27" xfId="0" applyNumberFormat="1" applyFont="1" applyFill="1" applyBorder="1" applyAlignment="1">
      <alignment horizontal="right" vertical="center" wrapText="1"/>
    </xf>
    <xf numFmtId="168" fontId="24" fillId="0" borderId="6" xfId="0" applyNumberFormat="1" applyFont="1" applyFill="1" applyBorder="1" applyAlignment="1">
      <alignment wrapText="1"/>
    </xf>
    <xf numFmtId="168" fontId="24" fillId="0" borderId="27" xfId="0" applyNumberFormat="1" applyFont="1" applyFill="1" applyBorder="1" applyAlignment="1">
      <alignment wrapText="1"/>
    </xf>
    <xf numFmtId="168" fontId="24" fillId="0" borderId="28" xfId="0" applyNumberFormat="1" applyFont="1" applyFill="1" applyBorder="1" applyAlignment="1">
      <alignment wrapText="1"/>
    </xf>
    <xf numFmtId="168" fontId="24" fillId="0" borderId="22" xfId="0" applyNumberFormat="1" applyFont="1" applyFill="1" applyBorder="1" applyAlignment="1">
      <alignment wrapText="1"/>
    </xf>
    <xf numFmtId="168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Border="1" applyAlignment="1">
      <alignment/>
    </xf>
    <xf numFmtId="168" fontId="24" fillId="2" borderId="6" xfId="0" applyNumberFormat="1" applyFont="1" applyFill="1" applyBorder="1" applyAlignment="1">
      <alignment horizontal="right" wrapText="1"/>
    </xf>
    <xf numFmtId="168" fontId="24" fillId="2" borderId="22" xfId="0" applyNumberFormat="1" applyFont="1" applyFill="1" applyBorder="1" applyAlignment="1">
      <alignment horizontal="right" wrapText="1"/>
    </xf>
    <xf numFmtId="168" fontId="24" fillId="2" borderId="27" xfId="0" applyNumberFormat="1" applyFont="1" applyFill="1" applyBorder="1" applyAlignment="1">
      <alignment horizontal="right" vertical="center" wrapText="1"/>
    </xf>
    <xf numFmtId="168" fontId="24" fillId="2" borderId="6" xfId="0" applyNumberFormat="1" applyFont="1" applyFill="1" applyBorder="1" applyAlignment="1">
      <alignment wrapText="1"/>
    </xf>
    <xf numFmtId="168" fontId="24" fillId="2" borderId="27" xfId="0" applyNumberFormat="1" applyFont="1" applyFill="1" applyBorder="1" applyAlignment="1">
      <alignment wrapText="1"/>
    </xf>
    <xf numFmtId="168" fontId="24" fillId="2" borderId="7" xfId="0" applyNumberFormat="1" applyFont="1" applyFill="1" applyBorder="1" applyAlignment="1">
      <alignment wrapText="1"/>
    </xf>
    <xf numFmtId="168" fontId="24" fillId="2" borderId="7" xfId="0" applyNumberFormat="1" applyFont="1" applyFill="1" applyBorder="1" applyAlignment="1">
      <alignment horizontal="right" wrapText="1"/>
    </xf>
    <xf numFmtId="3" fontId="12" fillId="2" borderId="30" xfId="0" applyNumberFormat="1" applyFont="1" applyFill="1" applyBorder="1" applyAlignment="1">
      <alignment horizontal="right" vertical="center" wrapText="1"/>
    </xf>
    <xf numFmtId="168" fontId="12" fillId="2" borderId="30" xfId="0" applyNumberFormat="1" applyFont="1" applyFill="1" applyBorder="1" applyAlignment="1">
      <alignment horizontal="right" vertical="center" wrapText="1"/>
    </xf>
    <xf numFmtId="168" fontId="12" fillId="2" borderId="29" xfId="0" applyNumberFormat="1" applyFont="1" applyFill="1" applyBorder="1" applyAlignment="1">
      <alignment horizontal="right" vertical="center" wrapText="1"/>
    </xf>
    <xf numFmtId="168" fontId="12" fillId="2" borderId="31" xfId="0" applyNumberFormat="1" applyFont="1" applyFill="1" applyBorder="1" applyAlignment="1">
      <alignment horizontal="right" vertical="center" wrapText="1"/>
    </xf>
    <xf numFmtId="168" fontId="12" fillId="2" borderId="20" xfId="0" applyNumberFormat="1" applyFont="1" applyFill="1" applyBorder="1" applyAlignment="1">
      <alignment horizontal="right" vertical="center" wrapText="1"/>
    </xf>
    <xf numFmtId="168" fontId="12" fillId="2" borderId="3" xfId="0" applyNumberFormat="1" applyFont="1" applyFill="1" applyBorder="1" applyAlignment="1">
      <alignment horizontal="right" vertical="center" wrapText="1"/>
    </xf>
    <xf numFmtId="168" fontId="12" fillId="2" borderId="25" xfId="0" applyNumberFormat="1" applyFont="1" applyFill="1" applyBorder="1" applyAlignment="1">
      <alignment horizontal="right" vertical="center" wrapText="1"/>
    </xf>
    <xf numFmtId="168" fontId="12" fillId="2" borderId="12" xfId="0" applyNumberFormat="1" applyFont="1" applyFill="1" applyBorder="1" applyAlignment="1">
      <alignment horizontal="right" vertical="center" wrapText="1"/>
    </xf>
    <xf numFmtId="3" fontId="24" fillId="2" borderId="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3" fontId="24" fillId="0" borderId="6" xfId="0" applyNumberFormat="1" applyFont="1" applyFill="1" applyBorder="1" applyAlignment="1">
      <alignment horizontal="right" vertical="center" wrapText="1"/>
    </xf>
    <xf numFmtId="168" fontId="24" fillId="0" borderId="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24" fillId="0" borderId="20" xfId="0" applyNumberFormat="1" applyFont="1" applyFill="1" applyBorder="1" applyAlignment="1">
      <alignment horizontal="right" vertical="center" wrapText="1"/>
    </xf>
    <xf numFmtId="168" fontId="24" fillId="0" borderId="1" xfId="0" applyNumberFormat="1" applyFont="1" applyFill="1" applyBorder="1" applyAlignment="1">
      <alignment horizontal="right" vertical="center" wrapText="1"/>
    </xf>
    <xf numFmtId="168" fontId="24" fillId="0" borderId="32" xfId="0" applyNumberFormat="1" applyFont="1" applyFill="1" applyBorder="1" applyAlignment="1">
      <alignment horizontal="right" vertical="center" wrapText="1"/>
    </xf>
    <xf numFmtId="3" fontId="24" fillId="0" borderId="3" xfId="0" applyNumberFormat="1" applyFont="1" applyFill="1" applyBorder="1" applyAlignment="1">
      <alignment horizontal="right" vertical="center" wrapText="1"/>
    </xf>
    <xf numFmtId="168" fontId="24" fillId="0" borderId="2" xfId="0" applyNumberFormat="1" applyFont="1" applyFill="1" applyBorder="1" applyAlignment="1">
      <alignment horizontal="right" vertical="center" wrapText="1"/>
    </xf>
    <xf numFmtId="168" fontId="24" fillId="0" borderId="33" xfId="0" applyNumberFormat="1" applyFont="1" applyFill="1" applyBorder="1" applyAlignment="1">
      <alignment horizontal="right" vertical="center" wrapText="1"/>
    </xf>
    <xf numFmtId="3" fontId="24" fillId="0" borderId="25" xfId="0" applyNumberFormat="1" applyFont="1" applyFill="1" applyBorder="1" applyAlignment="1">
      <alignment horizontal="right" vertical="center" wrapText="1"/>
    </xf>
    <xf numFmtId="168" fontId="24" fillId="0" borderId="34" xfId="0" applyNumberFormat="1" applyFont="1" applyFill="1" applyBorder="1" applyAlignment="1">
      <alignment horizontal="right" vertical="center" wrapText="1"/>
    </xf>
    <xf numFmtId="168" fontId="24" fillId="0" borderId="35" xfId="0" applyNumberFormat="1" applyFont="1" applyFill="1" applyBorder="1" applyAlignment="1">
      <alignment horizontal="right" vertical="center" wrapText="1"/>
    </xf>
    <xf numFmtId="168" fontId="24" fillId="0" borderId="22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/>
    </xf>
    <xf numFmtId="168" fontId="24" fillId="0" borderId="11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168" fontId="24" fillId="0" borderId="10" xfId="0" applyNumberFormat="1" applyFont="1" applyFill="1" applyBorder="1" applyAlignment="1">
      <alignment horizontal="right" vertical="center" wrapText="1"/>
    </xf>
    <xf numFmtId="168" fontId="24" fillId="0" borderId="3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wrapText="1" indent="2"/>
    </xf>
    <xf numFmtId="0" fontId="18" fillId="0" borderId="37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2"/>
    </xf>
    <xf numFmtId="0" fontId="1" fillId="0" borderId="4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3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4" xfId="0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168" fontId="24" fillId="0" borderId="27" xfId="0" applyNumberFormat="1" applyFont="1" applyFill="1" applyBorder="1" applyAlignment="1">
      <alignment horizontal="right" wrapText="1"/>
    </xf>
    <xf numFmtId="168" fontId="24" fillId="0" borderId="6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4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3" fillId="0" borderId="8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0" borderId="48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19" fillId="0" borderId="54" xfId="0" applyFont="1" applyFill="1" applyBorder="1" applyAlignment="1">
      <alignment horizontal="center" vertical="center" textRotation="90" wrapText="1"/>
    </xf>
    <xf numFmtId="0" fontId="19" fillId="0" borderId="46" xfId="0" applyFont="1" applyFill="1" applyBorder="1" applyAlignment="1">
      <alignment horizontal="center" vertical="center" textRotation="90" wrapText="1"/>
    </xf>
    <xf numFmtId="0" fontId="19" fillId="0" borderId="5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3" fillId="0" borderId="56" xfId="0" applyFont="1" applyFill="1" applyBorder="1" applyAlignment="1">
      <alignment horizontal="center" vertical="center" textRotation="90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29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46" xfId="0" applyFont="1" applyFill="1" applyBorder="1" applyAlignment="1">
      <alignment horizontal="center" vertical="center" textRotation="90" wrapText="1"/>
    </xf>
    <xf numFmtId="0" fontId="23" fillId="0" borderId="51" xfId="0" applyFont="1" applyFill="1" applyBorder="1" applyAlignment="1">
      <alignment horizontal="center" vertical="center" textRotation="90" wrapText="1"/>
    </xf>
    <xf numFmtId="0" fontId="23" fillId="0" borderId="55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0" fontId="1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9" xfId="0" applyBorder="1" applyAlignment="1" quotePrefix="1">
      <alignment vertical="center"/>
    </xf>
    <xf numFmtId="0" fontId="0" fillId="0" borderId="45" xfId="0" applyBorder="1" applyAlignment="1" quotePrefix="1">
      <alignment vertical="center"/>
    </xf>
    <xf numFmtId="0" fontId="15" fillId="0" borderId="9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 indent="1"/>
    </xf>
    <xf numFmtId="0" fontId="1" fillId="0" borderId="27" xfId="0" applyFont="1" applyFill="1" applyBorder="1" applyAlignment="1">
      <alignment horizontal="left" vertical="center" wrapText="1" indent="1"/>
    </xf>
    <xf numFmtId="0" fontId="1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57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8" fontId="12" fillId="2" borderId="22" xfId="0" applyNumberFormat="1" applyFont="1" applyFill="1" applyBorder="1" applyAlignment="1">
      <alignment horizontal="right" vertical="center" wrapText="1"/>
    </xf>
    <xf numFmtId="168" fontId="12" fillId="2" borderId="62" xfId="0" applyNumberFormat="1" applyFont="1" applyFill="1" applyBorder="1" applyAlignment="1">
      <alignment horizontal="right" vertical="center" wrapText="1"/>
    </xf>
    <xf numFmtId="0" fontId="15" fillId="0" borderId="63" xfId="0" applyFont="1" applyBorder="1" applyAlignment="1">
      <alignment horizontal="left" vertical="center" wrapText="1" indent="2"/>
    </xf>
    <xf numFmtId="0" fontId="0" fillId="0" borderId="59" xfId="0" applyBorder="1" applyAlignment="1">
      <alignment horizontal="left" wrapText="1" indent="2"/>
    </xf>
    <xf numFmtId="0" fontId="1" fillId="0" borderId="51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wrapText="1" indent="2"/>
    </xf>
    <xf numFmtId="0" fontId="25" fillId="0" borderId="0" xfId="0" applyFont="1" applyBorder="1" applyAlignment="1">
      <alignment horizontal="lef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68" fontId="12" fillId="2" borderId="10" xfId="0" applyNumberFormat="1" applyFont="1" applyFill="1" applyBorder="1" applyAlignment="1">
      <alignment horizontal="right" vertical="center" wrapText="1"/>
    </xf>
    <xf numFmtId="168" fontId="12" fillId="2" borderId="1" xfId="0" applyNumberFormat="1" applyFont="1" applyFill="1" applyBorder="1" applyAlignment="1">
      <alignment horizontal="right" vertical="center" wrapText="1"/>
    </xf>
    <xf numFmtId="168" fontId="12" fillId="2" borderId="64" xfId="0" applyNumberFormat="1" applyFont="1" applyFill="1" applyBorder="1" applyAlignment="1">
      <alignment horizontal="right" vertical="center" wrapText="1"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12" xfId="0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zoomScale="75" zoomScaleNormal="75" zoomScaleSheetLayoutView="50" workbookViewId="0" topLeftCell="A1">
      <pane ySplit="12" topLeftCell="BM21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9.28125" style="3" customWidth="1"/>
    <col min="2" max="2" width="0.13671875" style="3" customWidth="1"/>
    <col min="3" max="3" width="11.140625" style="2" customWidth="1"/>
    <col min="4" max="4" width="58.7109375" style="2" customWidth="1"/>
    <col min="5" max="5" width="5.421875" style="1" customWidth="1"/>
    <col min="6" max="6" width="21.140625" style="0" customWidth="1"/>
    <col min="7" max="7" width="8.00390625" style="0" customWidth="1"/>
    <col min="8" max="8" width="11.140625" style="12" customWidth="1"/>
    <col min="10" max="10" width="8.8515625" style="0" customWidth="1"/>
  </cols>
  <sheetData>
    <row r="1" spans="1:4" ht="12.75">
      <c r="A1" s="119"/>
      <c r="B1" s="119"/>
      <c r="C1" s="119"/>
      <c r="D1" s="119"/>
    </row>
    <row r="2" spans="1:4" ht="12.75">
      <c r="A2" s="119"/>
      <c r="B2" s="119"/>
      <c r="C2" s="119"/>
      <c r="D2" s="119"/>
    </row>
    <row r="3" spans="1:4" ht="12.75">
      <c r="A3" s="119"/>
      <c r="B3" s="119"/>
      <c r="C3" s="119"/>
      <c r="D3" s="119"/>
    </row>
    <row r="4" spans="1:4" ht="6" customHeight="1">
      <c r="A4" s="119"/>
      <c r="B4" s="119"/>
      <c r="C4" s="119"/>
      <c r="D4" s="119"/>
    </row>
    <row r="5" spans="1:4" ht="6" customHeight="1" hidden="1">
      <c r="A5" s="119"/>
      <c r="B5" s="119"/>
      <c r="C5" s="119"/>
      <c r="D5" s="119"/>
    </row>
    <row r="6" spans="1:4" ht="6" customHeight="1">
      <c r="A6" s="119"/>
      <c r="B6" s="119"/>
      <c r="C6" s="119"/>
      <c r="D6" s="119"/>
    </row>
    <row r="7" spans="1:4" ht="12.75">
      <c r="A7" s="119"/>
      <c r="B7" s="119"/>
      <c r="C7" s="119"/>
      <c r="D7" s="119"/>
    </row>
    <row r="8" spans="1:7" ht="27" customHeight="1">
      <c r="A8" s="246" t="s">
        <v>162</v>
      </c>
      <c r="B8" s="246"/>
      <c r="C8" s="246"/>
      <c r="D8" s="246"/>
      <c r="G8" s="99"/>
    </row>
    <row r="9" spans="1:4" ht="18" customHeight="1">
      <c r="A9" s="245" t="s">
        <v>161</v>
      </c>
      <c r="B9" s="245"/>
      <c r="C9" s="245"/>
      <c r="D9" s="245"/>
    </row>
    <row r="10" ht="8.25" customHeight="1"/>
    <row r="11" spans="1:8" s="120" customFormat="1" ht="23.25">
      <c r="A11" s="252" t="s">
        <v>63</v>
      </c>
      <c r="B11" s="252"/>
      <c r="C11" s="252"/>
      <c r="D11" s="252"/>
      <c r="E11" s="252"/>
      <c r="F11" s="252"/>
      <c r="H11" s="121"/>
    </row>
    <row r="12" spans="1:9" ht="6" customHeight="1">
      <c r="A12" s="5"/>
      <c r="B12" s="5"/>
      <c r="C12" s="5"/>
      <c r="D12" s="5"/>
      <c r="E12" s="5"/>
      <c r="F12" s="5"/>
      <c r="G12" s="6"/>
      <c r="H12" s="18"/>
      <c r="I12" s="6"/>
    </row>
    <row r="13" spans="1:6" ht="15.75">
      <c r="A13" s="247" t="s">
        <v>99</v>
      </c>
      <c r="B13" s="247"/>
      <c r="C13" s="247"/>
      <c r="D13" s="247"/>
      <c r="E13" s="247"/>
      <c r="F13" s="247"/>
    </row>
    <row r="14" spans="1:2" ht="6.75" customHeight="1" thickBot="1">
      <c r="A14" s="4" t="s">
        <v>94</v>
      </c>
      <c r="B14" s="4"/>
    </row>
    <row r="15" spans="1:9" ht="36.75" customHeight="1">
      <c r="A15" s="202" t="s">
        <v>0</v>
      </c>
      <c r="B15" s="203"/>
      <c r="C15" s="203"/>
      <c r="D15" s="203"/>
      <c r="E15" s="203"/>
      <c r="F15" s="166" t="s">
        <v>92</v>
      </c>
      <c r="G15" s="6"/>
      <c r="H15" s="18"/>
      <c r="I15" s="6"/>
    </row>
    <row r="16" spans="1:6" ht="12.75" customHeight="1" hidden="1">
      <c r="A16" s="204"/>
      <c r="B16" s="205"/>
      <c r="C16" s="205"/>
      <c r="D16" s="205"/>
      <c r="E16" s="205"/>
      <c r="F16" s="159"/>
    </row>
    <row r="17" spans="1:10" ht="15" customHeight="1" hidden="1">
      <c r="A17" s="206"/>
      <c r="B17" s="207"/>
      <c r="C17" s="207"/>
      <c r="D17" s="207"/>
      <c r="E17" s="207"/>
      <c r="F17" s="160"/>
      <c r="J17" s="7"/>
    </row>
    <row r="18" spans="1:10" s="70" customFormat="1" ht="15.75" customHeight="1">
      <c r="A18" s="213">
        <v>1</v>
      </c>
      <c r="B18" s="214"/>
      <c r="C18" s="214"/>
      <c r="D18" s="214"/>
      <c r="E18" s="215"/>
      <c r="F18" s="73">
        <v>2</v>
      </c>
      <c r="H18" s="71"/>
      <c r="J18" s="72"/>
    </row>
    <row r="19" spans="1:10" ht="24.75" customHeight="1">
      <c r="A19" s="181" t="s">
        <v>140</v>
      </c>
      <c r="B19" s="182"/>
      <c r="C19" s="182"/>
      <c r="D19" s="183"/>
      <c r="E19" s="34" t="s">
        <v>82</v>
      </c>
      <c r="F19" s="123">
        <f>F20+F44</f>
        <v>18865.3</v>
      </c>
      <c r="J19" s="7"/>
    </row>
    <row r="20" spans="1:10" ht="24.75" customHeight="1">
      <c r="A20" s="172" t="s">
        <v>142</v>
      </c>
      <c r="B20" s="208"/>
      <c r="C20" s="208"/>
      <c r="D20" s="209"/>
      <c r="E20" s="34" t="s">
        <v>83</v>
      </c>
      <c r="F20" s="124">
        <f>F21+F30+F42+F43</f>
        <v>18541.2</v>
      </c>
      <c r="I20" s="11"/>
      <c r="J20" s="7"/>
    </row>
    <row r="21" spans="1:10" ht="24.75" customHeight="1">
      <c r="A21" s="218" t="s">
        <v>100</v>
      </c>
      <c r="B21" s="219"/>
      <c r="C21" s="219"/>
      <c r="D21" s="220"/>
      <c r="E21" s="34" t="s">
        <v>84</v>
      </c>
      <c r="F21" s="123">
        <f>F22+F26+F27+F29</f>
        <v>18541.2</v>
      </c>
      <c r="J21" s="7"/>
    </row>
    <row r="22" spans="1:6" ht="24.75" customHeight="1">
      <c r="A22" s="163" t="s">
        <v>2</v>
      </c>
      <c r="B22" s="192"/>
      <c r="C22" s="191" t="s">
        <v>75</v>
      </c>
      <c r="D22" s="197"/>
      <c r="E22" s="34" t="s">
        <v>85</v>
      </c>
      <c r="F22" s="102">
        <v>13829</v>
      </c>
    </row>
    <row r="23" spans="1:6" ht="48" customHeight="1">
      <c r="A23" s="193"/>
      <c r="B23" s="194"/>
      <c r="C23" s="161" t="s">
        <v>98</v>
      </c>
      <c r="D23" s="35" t="s">
        <v>114</v>
      </c>
      <c r="E23" s="34" t="s">
        <v>86</v>
      </c>
      <c r="F23" s="102">
        <v>13757.2</v>
      </c>
    </row>
    <row r="24" spans="1:6" ht="31.5" customHeight="1">
      <c r="A24" s="193"/>
      <c r="B24" s="194"/>
      <c r="C24" s="162"/>
      <c r="D24" s="41" t="s">
        <v>66</v>
      </c>
      <c r="E24" s="34" t="s">
        <v>87</v>
      </c>
      <c r="F24" s="102">
        <v>71.8</v>
      </c>
    </row>
    <row r="25" spans="1:6" ht="62.25" customHeight="1">
      <c r="A25" s="193"/>
      <c r="B25" s="194"/>
      <c r="C25" s="162"/>
      <c r="D25" s="35" t="s">
        <v>115</v>
      </c>
      <c r="E25" s="34" t="s">
        <v>88</v>
      </c>
      <c r="F25" s="106"/>
    </row>
    <row r="26" spans="1:6" ht="24.75" customHeight="1">
      <c r="A26" s="193"/>
      <c r="B26" s="194"/>
      <c r="C26" s="191" t="s">
        <v>76</v>
      </c>
      <c r="D26" s="197"/>
      <c r="E26" s="34" t="s">
        <v>89</v>
      </c>
      <c r="F26" s="102"/>
    </row>
    <row r="27" spans="1:9" ht="24.75" customHeight="1">
      <c r="A27" s="193"/>
      <c r="B27" s="194"/>
      <c r="C27" s="198" t="s">
        <v>97</v>
      </c>
      <c r="D27" s="199"/>
      <c r="E27" s="34" t="s">
        <v>90</v>
      </c>
      <c r="F27" s="105">
        <v>4468.3</v>
      </c>
      <c r="H27" s="19"/>
      <c r="I27" s="2"/>
    </row>
    <row r="28" spans="1:6" ht="24.75" customHeight="1">
      <c r="A28" s="193"/>
      <c r="B28" s="194"/>
      <c r="C28" s="43" t="s">
        <v>4</v>
      </c>
      <c r="D28" s="62" t="s">
        <v>65</v>
      </c>
      <c r="E28" s="34">
        <v>10</v>
      </c>
      <c r="F28" s="106">
        <v>4000</v>
      </c>
    </row>
    <row r="29" spans="1:7" ht="24.75" customHeight="1">
      <c r="A29" s="195"/>
      <c r="B29" s="196"/>
      <c r="C29" s="200" t="s">
        <v>91</v>
      </c>
      <c r="D29" s="201"/>
      <c r="E29" s="34">
        <v>11</v>
      </c>
      <c r="F29" s="102">
        <v>243.9</v>
      </c>
      <c r="G29" s="2"/>
    </row>
    <row r="30" spans="1:6" ht="24.75" customHeight="1">
      <c r="A30" s="218" t="s">
        <v>122</v>
      </c>
      <c r="B30" s="219"/>
      <c r="C30" s="219"/>
      <c r="D30" s="220"/>
      <c r="E30" s="34">
        <v>12</v>
      </c>
      <c r="F30" s="123">
        <f>F31+F34+F35+F36+F38+F39+F40</f>
        <v>0</v>
      </c>
    </row>
    <row r="31" spans="1:6" ht="24.75" customHeight="1">
      <c r="A31" s="221" t="s">
        <v>2</v>
      </c>
      <c r="B31" s="222"/>
      <c r="C31" s="191" t="s">
        <v>3</v>
      </c>
      <c r="D31" s="179"/>
      <c r="E31" s="34">
        <v>13</v>
      </c>
      <c r="F31" s="105"/>
    </row>
    <row r="32" spans="1:6" ht="24.75" customHeight="1">
      <c r="A32" s="221"/>
      <c r="B32" s="222"/>
      <c r="C32" s="161" t="s">
        <v>4</v>
      </c>
      <c r="D32" s="35" t="s">
        <v>77</v>
      </c>
      <c r="E32" s="34">
        <v>14</v>
      </c>
      <c r="F32" s="102"/>
    </row>
    <row r="33" spans="1:6" ht="24.75" customHeight="1">
      <c r="A33" s="221"/>
      <c r="B33" s="222"/>
      <c r="C33" s="223"/>
      <c r="D33" s="35" t="s">
        <v>5</v>
      </c>
      <c r="E33" s="34">
        <v>15</v>
      </c>
      <c r="F33" s="106"/>
    </row>
    <row r="34" spans="1:6" ht="24.75" customHeight="1">
      <c r="A34" s="221"/>
      <c r="B34" s="222"/>
      <c r="C34" s="180" t="s">
        <v>6</v>
      </c>
      <c r="D34" s="173"/>
      <c r="E34" s="34">
        <v>16</v>
      </c>
      <c r="F34" s="102"/>
    </row>
    <row r="35" spans="1:6" ht="24.75" customHeight="1">
      <c r="A35" s="221"/>
      <c r="B35" s="222"/>
      <c r="C35" s="191" t="s">
        <v>7</v>
      </c>
      <c r="D35" s="179"/>
      <c r="E35" s="34">
        <v>17</v>
      </c>
      <c r="F35" s="107"/>
    </row>
    <row r="36" spans="1:6" ht="24.75" customHeight="1">
      <c r="A36" s="221"/>
      <c r="B36" s="222"/>
      <c r="C36" s="174" t="s">
        <v>8</v>
      </c>
      <c r="D36" s="175"/>
      <c r="E36" s="34">
        <v>18</v>
      </c>
      <c r="F36" s="102"/>
    </row>
    <row r="37" spans="1:6" ht="24.75" customHeight="1">
      <c r="A37" s="221"/>
      <c r="B37" s="222"/>
      <c r="C37" s="36" t="s">
        <v>4</v>
      </c>
      <c r="D37" s="53" t="s">
        <v>74</v>
      </c>
      <c r="E37" s="34">
        <v>19</v>
      </c>
      <c r="F37" s="106"/>
    </row>
    <row r="38" spans="1:10" ht="24.75" customHeight="1">
      <c r="A38" s="221"/>
      <c r="B38" s="222"/>
      <c r="C38" s="191" t="s">
        <v>153</v>
      </c>
      <c r="D38" s="179"/>
      <c r="E38" s="34">
        <v>20</v>
      </c>
      <c r="F38" s="102"/>
      <c r="J38" s="8"/>
    </row>
    <row r="39" spans="1:10" ht="21.75" customHeight="1">
      <c r="A39" s="221"/>
      <c r="B39" s="222"/>
      <c r="C39" s="255" t="s">
        <v>9</v>
      </c>
      <c r="D39" s="236"/>
      <c r="E39" s="69">
        <v>21</v>
      </c>
      <c r="F39" s="105"/>
      <c r="J39" s="8"/>
    </row>
    <row r="40" spans="1:11" ht="21.75" customHeight="1">
      <c r="A40" s="221"/>
      <c r="B40" s="222"/>
      <c r="C40" s="180" t="s">
        <v>91</v>
      </c>
      <c r="D40" s="173"/>
      <c r="E40" s="176">
        <v>22</v>
      </c>
      <c r="F40" s="216"/>
      <c r="H40" s="19"/>
      <c r="I40" s="2"/>
      <c r="K40" s="9"/>
    </row>
    <row r="41" spans="1:11" ht="9" customHeight="1" hidden="1" thickBot="1">
      <c r="A41" s="221"/>
      <c r="B41" s="222"/>
      <c r="C41" s="174"/>
      <c r="D41" s="175"/>
      <c r="E41" s="177"/>
      <c r="F41" s="217"/>
      <c r="K41" s="9"/>
    </row>
    <row r="42" spans="1:8" s="32" customFormat="1" ht="24.75" customHeight="1">
      <c r="A42" s="218" t="s">
        <v>10</v>
      </c>
      <c r="B42" s="219"/>
      <c r="C42" s="219"/>
      <c r="D42" s="220"/>
      <c r="E42" s="37">
        <v>23</v>
      </c>
      <c r="F42" s="108"/>
      <c r="H42" s="33"/>
    </row>
    <row r="43" spans="1:8" s="32" customFormat="1" ht="24.75" customHeight="1">
      <c r="A43" s="218" t="s">
        <v>11</v>
      </c>
      <c r="B43" s="219"/>
      <c r="C43" s="219"/>
      <c r="D43" s="220"/>
      <c r="E43" s="42">
        <v>24</v>
      </c>
      <c r="F43" s="109"/>
      <c r="H43" s="33"/>
    </row>
    <row r="44" spans="1:8" s="32" customFormat="1" ht="24.75" customHeight="1">
      <c r="A44" s="172" t="s">
        <v>156</v>
      </c>
      <c r="B44" s="164"/>
      <c r="C44" s="164"/>
      <c r="D44" s="165"/>
      <c r="E44" s="42">
        <v>25</v>
      </c>
      <c r="F44" s="125">
        <f>F45+F46</f>
        <v>324.1</v>
      </c>
      <c r="H44" s="33"/>
    </row>
    <row r="45" spans="1:6" ht="24.75" customHeight="1">
      <c r="A45" s="218" t="s">
        <v>12</v>
      </c>
      <c r="B45" s="219"/>
      <c r="C45" s="219"/>
      <c r="D45" s="220"/>
      <c r="E45" s="34">
        <v>26</v>
      </c>
      <c r="F45" s="102"/>
    </row>
    <row r="46" spans="1:6" ht="24.75" customHeight="1">
      <c r="A46" s="218" t="s">
        <v>139</v>
      </c>
      <c r="B46" s="219"/>
      <c r="C46" s="219"/>
      <c r="D46" s="220"/>
      <c r="E46" s="34">
        <v>27</v>
      </c>
      <c r="F46" s="105">
        <v>324.1</v>
      </c>
    </row>
    <row r="47" spans="1:6" ht="21.75" customHeight="1" hidden="1">
      <c r="A47" s="178" t="s">
        <v>2</v>
      </c>
      <c r="B47" s="167"/>
      <c r="C47" s="191" t="s">
        <v>67</v>
      </c>
      <c r="D47" s="179"/>
      <c r="E47" s="34">
        <v>26</v>
      </c>
      <c r="F47" s="47"/>
    </row>
    <row r="48" spans="1:6" ht="21.75" customHeight="1" hidden="1" thickBot="1">
      <c r="A48" s="168"/>
      <c r="B48" s="169"/>
      <c r="C48" s="170" t="s">
        <v>68</v>
      </c>
      <c r="D48" s="171"/>
      <c r="E48" s="49">
        <v>27</v>
      </c>
      <c r="F48" s="45"/>
    </row>
    <row r="49" spans="1:6" ht="15.75" hidden="1">
      <c r="A49" s="184"/>
      <c r="B49" s="184"/>
      <c r="C49" s="184"/>
      <c r="D49" s="184"/>
      <c r="E49" s="17"/>
      <c r="F49" s="10"/>
    </row>
    <row r="50" spans="1:6" ht="31.5" customHeight="1">
      <c r="A50" s="184" t="s">
        <v>123</v>
      </c>
      <c r="B50" s="184"/>
      <c r="C50" s="184"/>
      <c r="D50" s="184"/>
      <c r="E50" s="184"/>
      <c r="F50" s="184"/>
    </row>
    <row r="51" spans="1:6" ht="9.75" customHeight="1" thickBot="1">
      <c r="A51" s="75"/>
      <c r="B51" s="75"/>
      <c r="C51" s="75"/>
      <c r="D51" s="75"/>
      <c r="E51" s="75"/>
      <c r="F51" s="75"/>
    </row>
    <row r="52" spans="1:6" ht="36.75" customHeight="1">
      <c r="A52" s="185" t="s">
        <v>0</v>
      </c>
      <c r="B52" s="186"/>
      <c r="C52" s="186"/>
      <c r="D52" s="186"/>
      <c r="E52" s="186"/>
      <c r="F52" s="166" t="s">
        <v>92</v>
      </c>
    </row>
    <row r="53" spans="1:6" ht="15.75" customHeight="1" hidden="1">
      <c r="A53" s="187"/>
      <c r="B53" s="188"/>
      <c r="C53" s="188"/>
      <c r="D53" s="188"/>
      <c r="E53" s="188"/>
      <c r="F53" s="159"/>
    </row>
    <row r="54" spans="1:6" ht="12.75" customHeight="1" hidden="1">
      <c r="A54" s="189"/>
      <c r="B54" s="190"/>
      <c r="C54" s="190"/>
      <c r="D54" s="190"/>
      <c r="E54" s="190"/>
      <c r="F54" s="160"/>
    </row>
    <row r="55" spans="1:6" ht="15.75" customHeight="1">
      <c r="A55" s="250">
        <v>1</v>
      </c>
      <c r="B55" s="251"/>
      <c r="C55" s="251"/>
      <c r="D55" s="251"/>
      <c r="E55" s="222"/>
      <c r="F55" s="44">
        <v>2</v>
      </c>
    </row>
    <row r="56" spans="1:6" ht="24" customHeight="1">
      <c r="A56" s="227" t="s">
        <v>181</v>
      </c>
      <c r="B56" s="228"/>
      <c r="C56" s="248"/>
      <c r="D56" s="249"/>
      <c r="E56" s="52">
        <v>28</v>
      </c>
      <c r="F56" s="126">
        <f>F57+F78</f>
        <v>19015.3</v>
      </c>
    </row>
    <row r="57" spans="1:6" ht="24" customHeight="1">
      <c r="A57" s="172" t="s">
        <v>180</v>
      </c>
      <c r="B57" s="208"/>
      <c r="C57" s="208"/>
      <c r="D57" s="209"/>
      <c r="E57" s="37">
        <f>E56+1</f>
        <v>29</v>
      </c>
      <c r="F57" s="126">
        <f>F73</f>
        <v>19009.3</v>
      </c>
    </row>
    <row r="58" spans="1:6" ht="24" customHeight="1">
      <c r="A58" s="233" t="s">
        <v>13</v>
      </c>
      <c r="B58" s="234"/>
      <c r="C58" s="234"/>
      <c r="D58" s="179"/>
      <c r="E58" s="37">
        <f aca="true" t="shared" si="0" ref="E58:E91">E57+1</f>
        <v>30</v>
      </c>
      <c r="F58" s="110">
        <v>1300.9</v>
      </c>
    </row>
    <row r="59" spans="1:6" ht="24" customHeight="1">
      <c r="A59" s="237" t="s">
        <v>14</v>
      </c>
      <c r="B59" s="174"/>
      <c r="C59" s="174"/>
      <c r="D59" s="175"/>
      <c r="E59" s="37">
        <f t="shared" si="0"/>
        <v>31</v>
      </c>
      <c r="F59" s="111">
        <v>1803</v>
      </c>
    </row>
    <row r="60" spans="1:6" ht="24" customHeight="1">
      <c r="A60" s="40" t="s">
        <v>4</v>
      </c>
      <c r="B60" s="253" t="s">
        <v>96</v>
      </c>
      <c r="C60" s="254"/>
      <c r="D60" s="197"/>
      <c r="E60" s="37">
        <f t="shared" si="0"/>
        <v>32</v>
      </c>
      <c r="F60" s="110">
        <v>1293</v>
      </c>
    </row>
    <row r="61" spans="1:6" ht="24" customHeight="1">
      <c r="A61" s="241" t="s">
        <v>15</v>
      </c>
      <c r="B61" s="180"/>
      <c r="C61" s="180"/>
      <c r="D61" s="173"/>
      <c r="E61" s="37">
        <f t="shared" si="0"/>
        <v>33</v>
      </c>
      <c r="F61" s="112">
        <v>2465.5</v>
      </c>
    </row>
    <row r="62" spans="1:6" ht="24" customHeight="1">
      <c r="A62" s="233" t="s">
        <v>16</v>
      </c>
      <c r="B62" s="234"/>
      <c r="C62" s="234"/>
      <c r="D62" s="179"/>
      <c r="E62" s="37">
        <f t="shared" si="0"/>
        <v>34</v>
      </c>
      <c r="F62" s="110">
        <v>10</v>
      </c>
    </row>
    <row r="63" spans="1:6" ht="24" customHeight="1">
      <c r="A63" s="237" t="s">
        <v>17</v>
      </c>
      <c r="B63" s="174"/>
      <c r="C63" s="174"/>
      <c r="D63" s="175"/>
      <c r="E63" s="37">
        <f t="shared" si="0"/>
        <v>35</v>
      </c>
      <c r="F63" s="111">
        <v>10243.5</v>
      </c>
    </row>
    <row r="64" spans="1:6" ht="24" customHeight="1">
      <c r="A64" s="40" t="s">
        <v>102</v>
      </c>
      <c r="B64" s="50"/>
      <c r="C64" s="235" t="s">
        <v>103</v>
      </c>
      <c r="D64" s="236"/>
      <c r="E64" s="37">
        <f t="shared" si="0"/>
        <v>36</v>
      </c>
      <c r="F64" s="111">
        <v>9043.5</v>
      </c>
    </row>
    <row r="65" spans="1:6" ht="24" customHeight="1">
      <c r="A65" s="63" t="s">
        <v>94</v>
      </c>
      <c r="B65" s="46" t="s">
        <v>104</v>
      </c>
      <c r="C65" s="64" t="s">
        <v>102</v>
      </c>
      <c r="D65" s="65" t="s">
        <v>108</v>
      </c>
      <c r="E65" s="37">
        <f t="shared" si="0"/>
        <v>37</v>
      </c>
      <c r="F65" s="110">
        <v>8418.7</v>
      </c>
    </row>
    <row r="66" spans="1:6" ht="24" customHeight="1">
      <c r="A66" s="237" t="s">
        <v>64</v>
      </c>
      <c r="B66" s="174"/>
      <c r="C66" s="174"/>
      <c r="D66" s="175"/>
      <c r="E66" s="37">
        <f t="shared" si="0"/>
        <v>38</v>
      </c>
      <c r="F66" s="111">
        <v>2507.8</v>
      </c>
    </row>
    <row r="67" spans="1:6" ht="24" customHeight="1">
      <c r="A67" s="48" t="s">
        <v>4</v>
      </c>
      <c r="B67" s="242" t="s">
        <v>95</v>
      </c>
      <c r="C67" s="243"/>
      <c r="D67" s="244"/>
      <c r="E67" s="37">
        <f t="shared" si="0"/>
        <v>39</v>
      </c>
      <c r="F67" s="113">
        <v>1864</v>
      </c>
    </row>
    <row r="68" spans="1:6" ht="24" customHeight="1">
      <c r="A68" s="233" t="s">
        <v>18</v>
      </c>
      <c r="B68" s="234"/>
      <c r="C68" s="234"/>
      <c r="D68" s="179"/>
      <c r="E68" s="37">
        <f t="shared" si="0"/>
        <v>40</v>
      </c>
      <c r="F68" s="110">
        <v>678.6</v>
      </c>
    </row>
    <row r="69" spans="1:6" ht="24" customHeight="1">
      <c r="A69" s="239" t="s">
        <v>4</v>
      </c>
      <c r="B69" s="240"/>
      <c r="C69" s="238" t="s">
        <v>19</v>
      </c>
      <c r="D69" s="175"/>
      <c r="E69" s="37">
        <f t="shared" si="0"/>
        <v>41</v>
      </c>
      <c r="F69" s="111"/>
    </row>
    <row r="70" spans="1:6" ht="24" customHeight="1">
      <c r="A70" s="221"/>
      <c r="B70" s="222"/>
      <c r="C70" s="191" t="s">
        <v>20</v>
      </c>
      <c r="D70" s="179"/>
      <c r="E70" s="37">
        <f t="shared" si="0"/>
        <v>42</v>
      </c>
      <c r="F70" s="110">
        <v>50</v>
      </c>
    </row>
    <row r="71" spans="1:6" ht="24" customHeight="1">
      <c r="A71" s="241" t="s">
        <v>145</v>
      </c>
      <c r="B71" s="180"/>
      <c r="C71" s="180"/>
      <c r="D71" s="173"/>
      <c r="E71" s="37">
        <f t="shared" si="0"/>
        <v>43</v>
      </c>
      <c r="F71" s="127">
        <f>F58+F59+F61+F62+F63+F66+F68</f>
        <v>19009.3</v>
      </c>
    </row>
    <row r="72" spans="1:6" ht="24" customHeight="1">
      <c r="A72" s="233" t="s">
        <v>21</v>
      </c>
      <c r="B72" s="234"/>
      <c r="C72" s="234"/>
      <c r="D72" s="179"/>
      <c r="E72" s="37">
        <f t="shared" si="0"/>
        <v>44</v>
      </c>
      <c r="F72" s="110"/>
    </row>
    <row r="73" spans="1:6" ht="24" customHeight="1">
      <c r="A73" s="237" t="s">
        <v>157</v>
      </c>
      <c r="B73" s="174"/>
      <c r="C73" s="174"/>
      <c r="D73" s="175"/>
      <c r="E73" s="37">
        <f t="shared" si="0"/>
        <v>45</v>
      </c>
      <c r="F73" s="126">
        <f>F71+F72</f>
        <v>19009.3</v>
      </c>
    </row>
    <row r="74" spans="1:7" ht="24" customHeight="1">
      <c r="A74" s="221" t="s">
        <v>2</v>
      </c>
      <c r="B74" s="222"/>
      <c r="C74" s="191" t="s">
        <v>22</v>
      </c>
      <c r="D74" s="179"/>
      <c r="E74" s="37">
        <f t="shared" si="0"/>
        <v>46</v>
      </c>
      <c r="F74" s="110"/>
      <c r="G74" s="2"/>
    </row>
    <row r="75" spans="1:7" ht="24" customHeight="1">
      <c r="A75" s="221"/>
      <c r="B75" s="222"/>
      <c r="C75" s="36" t="s">
        <v>102</v>
      </c>
      <c r="D75" s="53" t="s">
        <v>107</v>
      </c>
      <c r="E75" s="37">
        <f t="shared" si="0"/>
        <v>47</v>
      </c>
      <c r="F75" s="110"/>
      <c r="G75" s="2"/>
    </row>
    <row r="76" spans="1:7" ht="24" customHeight="1">
      <c r="A76" s="221"/>
      <c r="B76" s="222"/>
      <c r="C76" s="191" t="s">
        <v>23</v>
      </c>
      <c r="D76" s="179"/>
      <c r="E76" s="37">
        <f>E75+1</f>
        <v>48</v>
      </c>
      <c r="F76" s="110"/>
      <c r="G76" s="2"/>
    </row>
    <row r="77" spans="1:6" ht="24" customHeight="1">
      <c r="A77" s="221"/>
      <c r="B77" s="222"/>
      <c r="C77" s="191" t="s">
        <v>24</v>
      </c>
      <c r="D77" s="179"/>
      <c r="E77" s="37">
        <f t="shared" si="0"/>
        <v>49</v>
      </c>
      <c r="F77" s="110"/>
    </row>
    <row r="78" spans="1:6" ht="24" customHeight="1">
      <c r="A78" s="172" t="s">
        <v>174</v>
      </c>
      <c r="B78" s="208"/>
      <c r="C78" s="208"/>
      <c r="D78" s="209"/>
      <c r="E78" s="37">
        <f t="shared" si="0"/>
        <v>50</v>
      </c>
      <c r="F78" s="127">
        <f>F79+F80</f>
        <v>6</v>
      </c>
    </row>
    <row r="79" spans="1:6" ht="24" customHeight="1">
      <c r="A79" s="237" t="s">
        <v>172</v>
      </c>
      <c r="B79" s="174"/>
      <c r="C79" s="174"/>
      <c r="D79" s="175"/>
      <c r="E79" s="37">
        <f t="shared" si="0"/>
        <v>51</v>
      </c>
      <c r="F79" s="111"/>
    </row>
    <row r="80" spans="1:6" ht="24" customHeight="1">
      <c r="A80" s="237" t="s">
        <v>173</v>
      </c>
      <c r="B80" s="174"/>
      <c r="C80" s="174"/>
      <c r="D80" s="175"/>
      <c r="E80" s="37">
        <f t="shared" si="0"/>
        <v>52</v>
      </c>
      <c r="F80" s="110">
        <v>6</v>
      </c>
    </row>
    <row r="81" spans="1:11" ht="24" customHeight="1">
      <c r="A81" s="210" t="s">
        <v>143</v>
      </c>
      <c r="B81" s="211"/>
      <c r="C81" s="211"/>
      <c r="D81" s="212"/>
      <c r="E81" s="37">
        <f t="shared" si="0"/>
        <v>53</v>
      </c>
      <c r="F81" s="126">
        <f>F19-F56</f>
        <v>-150</v>
      </c>
      <c r="H81" s="139"/>
      <c r="I81" s="122"/>
      <c r="J81" s="122"/>
      <c r="K81" s="122"/>
    </row>
    <row r="82" spans="1:6" ht="24" customHeight="1">
      <c r="A82" s="210" t="s">
        <v>25</v>
      </c>
      <c r="B82" s="211"/>
      <c r="C82" s="211"/>
      <c r="D82" s="212"/>
      <c r="E82" s="37">
        <f t="shared" si="0"/>
        <v>54</v>
      </c>
      <c r="F82" s="110">
        <v>152</v>
      </c>
    </row>
    <row r="83" spans="1:6" ht="24" customHeight="1">
      <c r="A83" s="227" t="s">
        <v>26</v>
      </c>
      <c r="B83" s="228"/>
      <c r="C83" s="228"/>
      <c r="D83" s="229"/>
      <c r="E83" s="37">
        <f>E82+1</f>
        <v>55</v>
      </c>
      <c r="F83" s="110">
        <v>2</v>
      </c>
    </row>
    <row r="84" spans="1:6" ht="24" customHeight="1">
      <c r="A84" s="227" t="s">
        <v>176</v>
      </c>
      <c r="B84" s="228"/>
      <c r="C84" s="228"/>
      <c r="D84" s="229"/>
      <c r="E84" s="37">
        <f>E83+1</f>
        <v>56</v>
      </c>
      <c r="F84" s="126">
        <f>F81+F82-F83</f>
        <v>0</v>
      </c>
    </row>
    <row r="85" spans="1:6" ht="24" customHeight="1">
      <c r="A85" s="230" t="s">
        <v>177</v>
      </c>
      <c r="B85" s="231"/>
      <c r="C85" s="231"/>
      <c r="D85" s="232"/>
      <c r="E85" s="37">
        <f t="shared" si="0"/>
        <v>57</v>
      </c>
      <c r="F85" s="126">
        <f>F86-F87</f>
        <v>0</v>
      </c>
    </row>
    <row r="86" spans="1:6" ht="24" customHeight="1">
      <c r="A86" s="233" t="s">
        <v>27</v>
      </c>
      <c r="B86" s="234"/>
      <c r="C86" s="234"/>
      <c r="D86" s="179"/>
      <c r="E86" s="37">
        <f t="shared" si="0"/>
        <v>58</v>
      </c>
      <c r="F86" s="110"/>
    </row>
    <row r="87" spans="1:6" ht="24" customHeight="1">
      <c r="A87" s="233" t="s">
        <v>28</v>
      </c>
      <c r="B87" s="234"/>
      <c r="C87" s="234"/>
      <c r="D87" s="179"/>
      <c r="E87" s="37">
        <f t="shared" si="0"/>
        <v>59</v>
      </c>
      <c r="F87" s="110"/>
    </row>
    <row r="88" spans="1:6" ht="24" customHeight="1">
      <c r="A88" s="210" t="s">
        <v>178</v>
      </c>
      <c r="B88" s="211"/>
      <c r="C88" s="211"/>
      <c r="D88" s="212"/>
      <c r="E88" s="37">
        <f t="shared" si="0"/>
        <v>60</v>
      </c>
      <c r="F88" s="126">
        <f>F84+F85</f>
        <v>0</v>
      </c>
    </row>
    <row r="89" spans="1:6" ht="24" customHeight="1">
      <c r="A89" s="210" t="s">
        <v>144</v>
      </c>
      <c r="B89" s="211"/>
      <c r="C89" s="211"/>
      <c r="D89" s="212"/>
      <c r="E89" s="37">
        <f t="shared" si="0"/>
        <v>61</v>
      </c>
      <c r="F89" s="110"/>
    </row>
    <row r="90" spans="1:6" ht="24" customHeight="1">
      <c r="A90" s="210" t="s">
        <v>93</v>
      </c>
      <c r="B90" s="211"/>
      <c r="C90" s="211"/>
      <c r="D90" s="212"/>
      <c r="E90" s="37">
        <f t="shared" si="0"/>
        <v>62</v>
      </c>
      <c r="F90" s="110"/>
    </row>
    <row r="91" spans="1:6" ht="24" customHeight="1" thickBot="1">
      <c r="A91" s="224" t="s">
        <v>179</v>
      </c>
      <c r="B91" s="225"/>
      <c r="C91" s="225"/>
      <c r="D91" s="226"/>
      <c r="E91" s="66">
        <f t="shared" si="0"/>
        <v>63</v>
      </c>
      <c r="F91" s="128">
        <f>F88-F89-F90</f>
        <v>0</v>
      </c>
    </row>
    <row r="92" spans="1:6" ht="15">
      <c r="A92" s="38"/>
      <c r="B92" s="38"/>
      <c r="C92" s="19"/>
      <c r="D92" s="19"/>
      <c r="E92" s="39"/>
      <c r="F92" s="114"/>
    </row>
    <row r="93" spans="1:6" ht="15">
      <c r="A93" s="38"/>
      <c r="B93" s="38"/>
      <c r="C93" s="19"/>
      <c r="D93" s="19"/>
      <c r="E93" s="39"/>
      <c r="F93" s="115"/>
    </row>
    <row r="94" spans="1:6" ht="15">
      <c r="A94" s="38"/>
      <c r="B94" s="38"/>
      <c r="C94" s="19"/>
      <c r="D94" s="19"/>
      <c r="E94" s="39"/>
      <c r="F94" s="115"/>
    </row>
    <row r="95" spans="1:6" ht="15">
      <c r="A95" s="38"/>
      <c r="B95" s="38"/>
      <c r="C95" s="19"/>
      <c r="D95" s="19"/>
      <c r="E95" s="39"/>
      <c r="F95" s="115"/>
    </row>
    <row r="96" spans="1:6" ht="15">
      <c r="A96" s="38"/>
      <c r="B96" s="38"/>
      <c r="C96" s="19"/>
      <c r="D96" s="19"/>
      <c r="E96" s="39"/>
      <c r="F96" s="115"/>
    </row>
    <row r="97" spans="1:6" ht="15">
      <c r="A97" s="38"/>
      <c r="B97" s="38"/>
      <c r="C97" s="19"/>
      <c r="D97" s="19"/>
      <c r="E97" s="39"/>
      <c r="F97" s="115"/>
    </row>
    <row r="98" spans="1:6" ht="15">
      <c r="A98" s="38"/>
      <c r="B98" s="38"/>
      <c r="C98" s="19"/>
      <c r="D98" s="19"/>
      <c r="E98" s="39"/>
      <c r="F98" s="115"/>
    </row>
    <row r="99" spans="1:6" ht="15">
      <c r="A99" s="38"/>
      <c r="B99" s="38"/>
      <c r="C99" s="19"/>
      <c r="D99" s="19"/>
      <c r="E99" s="39"/>
      <c r="F99" s="115"/>
    </row>
    <row r="100" spans="1:6" ht="15">
      <c r="A100" s="38"/>
      <c r="B100" s="38"/>
      <c r="C100" s="19"/>
      <c r="D100" s="19"/>
      <c r="E100" s="39"/>
      <c r="F100" s="115"/>
    </row>
    <row r="101" spans="1:6" ht="15">
      <c r="A101" s="38"/>
      <c r="B101" s="38"/>
      <c r="C101" s="19"/>
      <c r="D101" s="19"/>
      <c r="E101" s="39"/>
      <c r="F101" s="115"/>
    </row>
    <row r="102" spans="1:6" ht="15">
      <c r="A102" s="38"/>
      <c r="B102" s="38"/>
      <c r="C102" s="19"/>
      <c r="D102" s="19"/>
      <c r="E102" s="39"/>
      <c r="F102" s="115"/>
    </row>
    <row r="103" spans="1:6" ht="15">
      <c r="A103" s="38"/>
      <c r="B103" s="38"/>
      <c r="C103" s="19"/>
      <c r="D103" s="19"/>
      <c r="E103" s="39"/>
      <c r="F103" s="115"/>
    </row>
    <row r="104" spans="1:6" ht="15">
      <c r="A104" s="38"/>
      <c r="B104" s="38"/>
      <c r="C104" s="19"/>
      <c r="D104" s="19"/>
      <c r="E104" s="39"/>
      <c r="F104" s="115"/>
    </row>
    <row r="105" spans="1:6" ht="15">
      <c r="A105" s="38"/>
      <c r="B105" s="38"/>
      <c r="C105" s="19"/>
      <c r="D105" s="19"/>
      <c r="E105" s="39"/>
      <c r="F105" s="115"/>
    </row>
    <row r="106" spans="1:6" ht="15">
      <c r="A106" s="38"/>
      <c r="B106" s="38"/>
      <c r="C106" s="19"/>
      <c r="D106" s="19"/>
      <c r="E106" s="39"/>
      <c r="F106" s="115"/>
    </row>
    <row r="107" spans="1:6" ht="15">
      <c r="A107" s="38"/>
      <c r="B107" s="38"/>
      <c r="C107" s="19"/>
      <c r="D107" s="19"/>
      <c r="E107" s="39"/>
      <c r="F107" s="115"/>
    </row>
    <row r="108" spans="1:6" ht="15">
      <c r="A108" s="38"/>
      <c r="B108" s="38"/>
      <c r="C108" s="19"/>
      <c r="D108" s="19"/>
      <c r="E108" s="39"/>
      <c r="F108" s="115"/>
    </row>
    <row r="109" spans="1:6" ht="15">
      <c r="A109" s="38"/>
      <c r="B109" s="38"/>
      <c r="C109" s="19"/>
      <c r="D109" s="19"/>
      <c r="E109" s="39"/>
      <c r="F109" s="115"/>
    </row>
    <row r="110" spans="1:6" ht="15">
      <c r="A110" s="38"/>
      <c r="B110" s="38"/>
      <c r="C110" s="19"/>
      <c r="D110" s="19"/>
      <c r="E110" s="39"/>
      <c r="F110" s="115"/>
    </row>
    <row r="111" spans="1:6" ht="15">
      <c r="A111" s="38"/>
      <c r="B111" s="38"/>
      <c r="C111" s="19"/>
      <c r="D111" s="19"/>
      <c r="E111" s="39"/>
      <c r="F111" s="115"/>
    </row>
    <row r="112" spans="1:6" ht="15">
      <c r="A112" s="38"/>
      <c r="B112" s="38"/>
      <c r="C112" s="19"/>
      <c r="D112" s="19"/>
      <c r="E112" s="39"/>
      <c r="F112" s="115"/>
    </row>
    <row r="113" spans="1:6" ht="15">
      <c r="A113" s="38"/>
      <c r="B113" s="38"/>
      <c r="C113" s="19"/>
      <c r="D113" s="19"/>
      <c r="E113" s="39"/>
      <c r="F113" s="115"/>
    </row>
    <row r="114" spans="1:6" ht="15">
      <c r="A114" s="38"/>
      <c r="B114" s="38"/>
      <c r="C114" s="19"/>
      <c r="D114" s="19"/>
      <c r="E114" s="39"/>
      <c r="F114" s="115"/>
    </row>
    <row r="115" spans="1:6" ht="15">
      <c r="A115" s="38"/>
      <c r="B115" s="38"/>
      <c r="C115" s="19"/>
      <c r="D115" s="19"/>
      <c r="E115" s="39"/>
      <c r="F115" s="115"/>
    </row>
    <row r="116" spans="1:6" ht="15">
      <c r="A116" s="38"/>
      <c r="B116" s="38"/>
      <c r="C116" s="19"/>
      <c r="D116" s="19"/>
      <c r="E116" s="39"/>
      <c r="F116" s="115"/>
    </row>
    <row r="117" spans="1:6" ht="15">
      <c r="A117" s="38"/>
      <c r="B117" s="38"/>
      <c r="C117" s="19"/>
      <c r="D117" s="19"/>
      <c r="E117" s="39"/>
      <c r="F117" s="115"/>
    </row>
    <row r="118" spans="1:6" ht="15">
      <c r="A118" s="38"/>
      <c r="B118" s="38"/>
      <c r="C118" s="19"/>
      <c r="D118" s="19"/>
      <c r="E118" s="39"/>
      <c r="F118" s="115"/>
    </row>
    <row r="119" spans="1:6" ht="15">
      <c r="A119" s="38"/>
      <c r="B119" s="38"/>
      <c r="C119" s="19"/>
      <c r="D119" s="19"/>
      <c r="E119" s="39"/>
      <c r="F119" s="115"/>
    </row>
    <row r="120" spans="1:6" ht="15">
      <c r="A120" s="38"/>
      <c r="B120" s="38"/>
      <c r="C120" s="19"/>
      <c r="D120" s="19"/>
      <c r="E120" s="39"/>
      <c r="F120" s="115"/>
    </row>
    <row r="121" spans="1:6" ht="15">
      <c r="A121" s="38"/>
      <c r="B121" s="38"/>
      <c r="C121" s="19"/>
      <c r="D121" s="19"/>
      <c r="E121" s="39"/>
      <c r="F121" s="115"/>
    </row>
    <row r="122" spans="1:6" ht="15">
      <c r="A122" s="38"/>
      <c r="B122" s="38"/>
      <c r="C122" s="19"/>
      <c r="D122" s="19"/>
      <c r="E122" s="39"/>
      <c r="F122" s="115"/>
    </row>
    <row r="123" spans="1:6" ht="15">
      <c r="A123" s="38"/>
      <c r="B123" s="38"/>
      <c r="C123" s="19"/>
      <c r="D123" s="19"/>
      <c r="E123" s="39"/>
      <c r="F123" s="115"/>
    </row>
    <row r="124" spans="1:6" ht="15">
      <c r="A124" s="38"/>
      <c r="B124" s="38"/>
      <c r="C124" s="19"/>
      <c r="D124" s="19"/>
      <c r="E124" s="39"/>
      <c r="F124" s="115"/>
    </row>
    <row r="125" spans="1:6" ht="15">
      <c r="A125" s="38"/>
      <c r="B125" s="38"/>
      <c r="C125" s="19"/>
      <c r="D125" s="19"/>
      <c r="E125" s="39"/>
      <c r="F125" s="115"/>
    </row>
    <row r="126" spans="1:6" ht="12.75">
      <c r="A126" s="38"/>
      <c r="B126" s="38"/>
      <c r="C126" s="19"/>
      <c r="D126" s="19"/>
      <c r="E126" s="39"/>
      <c r="F126" s="12"/>
    </row>
    <row r="127" spans="1:6" ht="12.75">
      <c r="A127" s="38"/>
      <c r="B127" s="38"/>
      <c r="C127" s="19"/>
      <c r="D127" s="19"/>
      <c r="E127" s="39"/>
      <c r="F127" s="12"/>
    </row>
    <row r="128" spans="1:6" ht="12.75">
      <c r="A128" s="38"/>
      <c r="B128" s="38"/>
      <c r="C128" s="19"/>
      <c r="D128" s="19"/>
      <c r="E128" s="39"/>
      <c r="F128" s="12"/>
    </row>
    <row r="129" spans="1:6" ht="12.75">
      <c r="A129" s="38"/>
      <c r="B129" s="38"/>
      <c r="C129" s="19"/>
      <c r="D129" s="19"/>
      <c r="E129" s="39"/>
      <c r="F129" s="12"/>
    </row>
    <row r="130" spans="1:6" ht="12.75">
      <c r="A130" s="38"/>
      <c r="B130" s="38"/>
      <c r="C130" s="19"/>
      <c r="D130" s="19"/>
      <c r="E130" s="39"/>
      <c r="F130" s="12"/>
    </row>
    <row r="131" spans="1:6" ht="12.75">
      <c r="A131" s="38"/>
      <c r="B131" s="38"/>
      <c r="C131" s="19"/>
      <c r="D131" s="19"/>
      <c r="E131" s="39"/>
      <c r="F131" s="12"/>
    </row>
    <row r="132" spans="1:6" ht="12.75">
      <c r="A132" s="38"/>
      <c r="B132" s="38"/>
      <c r="C132" s="19"/>
      <c r="D132" s="19"/>
      <c r="E132" s="39"/>
      <c r="F132" s="12"/>
    </row>
    <row r="133" spans="1:6" ht="12.75">
      <c r="A133" s="38"/>
      <c r="B133" s="38"/>
      <c r="C133" s="19"/>
      <c r="D133" s="19"/>
      <c r="E133" s="39"/>
      <c r="F133" s="12"/>
    </row>
    <row r="134" spans="1:6" ht="12.75">
      <c r="A134" s="38"/>
      <c r="B134" s="38"/>
      <c r="C134" s="19"/>
      <c r="D134" s="19"/>
      <c r="E134" s="39"/>
      <c r="F134" s="12"/>
    </row>
    <row r="135" spans="1:6" ht="12.75">
      <c r="A135" s="38"/>
      <c r="B135" s="38"/>
      <c r="C135" s="19"/>
      <c r="D135" s="19"/>
      <c r="E135" s="39"/>
      <c r="F135" s="12"/>
    </row>
    <row r="136" spans="1:6" ht="12.75">
      <c r="A136" s="38"/>
      <c r="B136" s="38"/>
      <c r="C136" s="19"/>
      <c r="D136" s="19"/>
      <c r="E136" s="39"/>
      <c r="F136" s="12"/>
    </row>
    <row r="137" spans="1:6" ht="12.75">
      <c r="A137" s="38"/>
      <c r="B137" s="38"/>
      <c r="C137" s="19"/>
      <c r="D137" s="19"/>
      <c r="E137" s="39"/>
      <c r="F137" s="12"/>
    </row>
    <row r="138" spans="1:6" ht="12.75">
      <c r="A138" s="38"/>
      <c r="B138" s="38"/>
      <c r="C138" s="19"/>
      <c r="D138" s="19"/>
      <c r="E138" s="39"/>
      <c r="F138" s="12"/>
    </row>
    <row r="139" spans="1:6" ht="12.75">
      <c r="A139" s="38"/>
      <c r="B139" s="38"/>
      <c r="C139" s="19"/>
      <c r="D139" s="19"/>
      <c r="E139" s="39"/>
      <c r="F139" s="12"/>
    </row>
    <row r="140" spans="1:6" ht="12.75">
      <c r="A140" s="38"/>
      <c r="B140" s="38"/>
      <c r="C140" s="19"/>
      <c r="D140" s="19"/>
      <c r="E140" s="39"/>
      <c r="F140" s="12"/>
    </row>
    <row r="141" spans="1:6" ht="12.75">
      <c r="A141" s="38"/>
      <c r="B141" s="38"/>
      <c r="C141" s="19"/>
      <c r="D141" s="19"/>
      <c r="E141" s="39"/>
      <c r="F141" s="12"/>
    </row>
    <row r="142" spans="1:6" ht="12.75">
      <c r="A142" s="38"/>
      <c r="B142" s="38"/>
      <c r="C142" s="19"/>
      <c r="D142" s="19"/>
      <c r="E142" s="39"/>
      <c r="F142" s="12"/>
    </row>
    <row r="143" spans="1:6" ht="12.75">
      <c r="A143" s="38"/>
      <c r="B143" s="38"/>
      <c r="C143" s="19"/>
      <c r="D143" s="19"/>
      <c r="E143" s="39"/>
      <c r="F143" s="12"/>
    </row>
    <row r="144" spans="1:6" ht="12.75">
      <c r="A144" s="38"/>
      <c r="B144" s="38"/>
      <c r="C144" s="19"/>
      <c r="D144" s="19"/>
      <c r="E144" s="39"/>
      <c r="F144" s="12"/>
    </row>
    <row r="145" spans="1:6" ht="12.75">
      <c r="A145" s="38"/>
      <c r="B145" s="38"/>
      <c r="C145" s="19"/>
      <c r="D145" s="19"/>
      <c r="E145" s="39"/>
      <c r="F145" s="12"/>
    </row>
    <row r="146" spans="1:6" ht="12.75">
      <c r="A146" s="38"/>
      <c r="B146" s="38"/>
      <c r="C146" s="19"/>
      <c r="D146" s="19"/>
      <c r="E146" s="39"/>
      <c r="F146" s="12"/>
    </row>
    <row r="147" spans="1:6" ht="12.75">
      <c r="A147" s="38"/>
      <c r="B147" s="38"/>
      <c r="C147" s="19"/>
      <c r="D147" s="19"/>
      <c r="E147" s="39"/>
      <c r="F147" s="12"/>
    </row>
    <row r="148" spans="1:6" ht="12.75">
      <c r="A148" s="38"/>
      <c r="B148" s="38"/>
      <c r="C148" s="19"/>
      <c r="D148" s="19"/>
      <c r="E148" s="39"/>
      <c r="F148" s="12"/>
    </row>
    <row r="149" spans="1:6" ht="12.75">
      <c r="A149" s="38"/>
      <c r="B149" s="38"/>
      <c r="C149" s="19"/>
      <c r="D149" s="19"/>
      <c r="E149" s="39"/>
      <c r="F149" s="12"/>
    </row>
    <row r="150" spans="1:6" ht="12.75">
      <c r="A150" s="38"/>
      <c r="B150" s="38"/>
      <c r="C150" s="19"/>
      <c r="D150" s="19"/>
      <c r="E150" s="39"/>
      <c r="F150" s="12"/>
    </row>
    <row r="151" spans="1:6" ht="12.75">
      <c r="A151" s="38"/>
      <c r="B151" s="38"/>
      <c r="C151" s="19"/>
      <c r="D151" s="19"/>
      <c r="E151" s="39"/>
      <c r="F151" s="12"/>
    </row>
    <row r="152" spans="1:6" ht="12.75">
      <c r="A152" s="38"/>
      <c r="B152" s="38"/>
      <c r="C152" s="19"/>
      <c r="D152" s="19"/>
      <c r="E152" s="39"/>
      <c r="F152" s="12"/>
    </row>
    <row r="153" spans="1:6" ht="12.75">
      <c r="A153" s="38"/>
      <c r="B153" s="38"/>
      <c r="C153" s="19"/>
      <c r="D153" s="19"/>
      <c r="E153" s="39"/>
      <c r="F153" s="12"/>
    </row>
    <row r="154" spans="1:6" ht="12.75">
      <c r="A154" s="38"/>
      <c r="B154" s="38"/>
      <c r="C154" s="19"/>
      <c r="D154" s="19"/>
      <c r="E154" s="39"/>
      <c r="F154" s="12"/>
    </row>
    <row r="155" spans="1:6" ht="12.75">
      <c r="A155" s="38"/>
      <c r="B155" s="38"/>
      <c r="C155" s="19"/>
      <c r="D155" s="19"/>
      <c r="E155" s="39"/>
      <c r="F155" s="12"/>
    </row>
    <row r="156" spans="1:6" ht="12.75">
      <c r="A156" s="38"/>
      <c r="B156" s="38"/>
      <c r="C156" s="19"/>
      <c r="D156" s="19"/>
      <c r="E156" s="39"/>
      <c r="F156" s="12"/>
    </row>
    <row r="157" spans="1:6" ht="12.75">
      <c r="A157" s="38"/>
      <c r="B157" s="38"/>
      <c r="C157" s="19"/>
      <c r="D157" s="19"/>
      <c r="E157" s="39"/>
      <c r="F157" s="12"/>
    </row>
    <row r="158" spans="1:6" ht="12.75">
      <c r="A158" s="38"/>
      <c r="B158" s="38"/>
      <c r="C158" s="19"/>
      <c r="D158" s="19"/>
      <c r="E158" s="39"/>
      <c r="F158" s="12"/>
    </row>
    <row r="159" spans="1:6" ht="12.75">
      <c r="A159" s="38"/>
      <c r="B159" s="38"/>
      <c r="C159" s="19"/>
      <c r="D159" s="19"/>
      <c r="E159" s="39"/>
      <c r="F159" s="12"/>
    </row>
    <row r="160" spans="1:6" ht="12.75">
      <c r="A160" s="38"/>
      <c r="B160" s="38"/>
      <c r="C160" s="19"/>
      <c r="D160" s="19"/>
      <c r="E160" s="39"/>
      <c r="F160" s="12"/>
    </row>
    <row r="161" spans="1:6" ht="12.75">
      <c r="A161" s="38"/>
      <c r="B161" s="38"/>
      <c r="C161" s="19"/>
      <c r="D161" s="19"/>
      <c r="E161" s="39"/>
      <c r="F161" s="12"/>
    </row>
    <row r="162" spans="1:6" ht="12.75">
      <c r="A162" s="38"/>
      <c r="B162" s="38"/>
      <c r="C162" s="19"/>
      <c r="D162" s="19"/>
      <c r="E162" s="39"/>
      <c r="F162" s="12"/>
    </row>
    <row r="163" spans="1:6" ht="12.75">
      <c r="A163" s="38"/>
      <c r="B163" s="38"/>
      <c r="C163" s="19"/>
      <c r="D163" s="19"/>
      <c r="E163" s="39"/>
      <c r="F163" s="12"/>
    </row>
    <row r="164" spans="1:6" ht="12.75">
      <c r="A164" s="38"/>
      <c r="B164" s="38"/>
      <c r="C164" s="19"/>
      <c r="D164" s="19"/>
      <c r="E164" s="39"/>
      <c r="F164" s="12"/>
    </row>
    <row r="165" spans="1:6" ht="12.75">
      <c r="A165" s="38"/>
      <c r="B165" s="38"/>
      <c r="C165" s="19"/>
      <c r="D165" s="19"/>
      <c r="E165" s="39"/>
      <c r="F165" s="12"/>
    </row>
    <row r="166" spans="1:6" ht="12.75">
      <c r="A166" s="38"/>
      <c r="B166" s="38"/>
      <c r="C166" s="19"/>
      <c r="D166" s="19"/>
      <c r="E166" s="39"/>
      <c r="F166" s="12"/>
    </row>
    <row r="167" spans="1:6" ht="12.75">
      <c r="A167" s="38"/>
      <c r="B167" s="38"/>
      <c r="C167" s="19"/>
      <c r="D167" s="19"/>
      <c r="E167" s="39"/>
      <c r="F167" s="12"/>
    </row>
    <row r="168" spans="1:6" ht="12.75">
      <c r="A168" s="38"/>
      <c r="B168" s="38"/>
      <c r="C168" s="19"/>
      <c r="D168" s="19"/>
      <c r="E168" s="39"/>
      <c r="F168" s="12"/>
    </row>
    <row r="169" spans="1:6" ht="12.75">
      <c r="A169" s="38"/>
      <c r="B169" s="38"/>
      <c r="C169" s="19"/>
      <c r="D169" s="19"/>
      <c r="E169" s="39"/>
      <c r="F169" s="12"/>
    </row>
    <row r="170" spans="1:6" ht="12.75">
      <c r="A170" s="38"/>
      <c r="B170" s="38"/>
      <c r="C170" s="19"/>
      <c r="D170" s="19"/>
      <c r="E170" s="39"/>
      <c r="F170" s="12"/>
    </row>
    <row r="171" spans="1:6" ht="12.75">
      <c r="A171" s="38"/>
      <c r="B171" s="38"/>
      <c r="C171" s="19"/>
      <c r="D171" s="19"/>
      <c r="E171" s="39"/>
      <c r="F171" s="12"/>
    </row>
    <row r="172" spans="1:6" ht="12.75">
      <c r="A172" s="38"/>
      <c r="B172" s="38"/>
      <c r="C172" s="19"/>
      <c r="D172" s="19"/>
      <c r="E172" s="39"/>
      <c r="F172" s="12"/>
    </row>
    <row r="173" spans="1:6" ht="12.75">
      <c r="A173" s="38"/>
      <c r="B173" s="38"/>
      <c r="C173" s="19"/>
      <c r="D173" s="19"/>
      <c r="E173" s="39"/>
      <c r="F173" s="12"/>
    </row>
    <row r="174" spans="1:6" ht="12.75">
      <c r="A174" s="38"/>
      <c r="B174" s="38"/>
      <c r="C174" s="19"/>
      <c r="D174" s="19"/>
      <c r="E174" s="39"/>
      <c r="F174" s="12"/>
    </row>
    <row r="175" spans="1:6" ht="12.75">
      <c r="A175" s="38"/>
      <c r="B175" s="38"/>
      <c r="C175" s="19"/>
      <c r="D175" s="19"/>
      <c r="E175" s="39"/>
      <c r="F175" s="12"/>
    </row>
    <row r="176" spans="1:6" ht="12.75">
      <c r="A176" s="38"/>
      <c r="B176" s="38"/>
      <c r="C176" s="19"/>
      <c r="D176" s="19"/>
      <c r="E176" s="39"/>
      <c r="F176" s="12"/>
    </row>
    <row r="177" spans="1:6" ht="12.75">
      <c r="A177" s="38"/>
      <c r="B177" s="38"/>
      <c r="C177" s="19"/>
      <c r="D177" s="19"/>
      <c r="E177" s="39"/>
      <c r="F177" s="12"/>
    </row>
    <row r="178" spans="1:6" ht="12.75">
      <c r="A178" s="38"/>
      <c r="B178" s="38"/>
      <c r="C178" s="19"/>
      <c r="D178" s="19"/>
      <c r="E178" s="39"/>
      <c r="F178" s="12"/>
    </row>
    <row r="179" spans="1:6" ht="12.75">
      <c r="A179" s="38"/>
      <c r="B179" s="38"/>
      <c r="C179" s="19"/>
      <c r="D179" s="19"/>
      <c r="E179" s="39"/>
      <c r="F179" s="12"/>
    </row>
    <row r="180" spans="1:6" ht="12.75">
      <c r="A180" s="38"/>
      <c r="B180" s="38"/>
      <c r="C180" s="19"/>
      <c r="D180" s="19"/>
      <c r="E180" s="39"/>
      <c r="F180" s="12"/>
    </row>
    <row r="181" spans="1:6" ht="12.75">
      <c r="A181" s="38"/>
      <c r="B181" s="38"/>
      <c r="C181" s="19"/>
      <c r="D181" s="19"/>
      <c r="E181" s="39"/>
      <c r="F181" s="12"/>
    </row>
    <row r="182" spans="1:6" ht="12.75">
      <c r="A182" s="38"/>
      <c r="B182" s="38"/>
      <c r="C182" s="19"/>
      <c r="D182" s="19"/>
      <c r="E182" s="39"/>
      <c r="F182" s="12"/>
    </row>
    <row r="183" spans="1:6" ht="12.75">
      <c r="A183" s="38"/>
      <c r="B183" s="38"/>
      <c r="C183" s="19"/>
      <c r="D183" s="19"/>
      <c r="E183" s="39"/>
      <c r="F183" s="12"/>
    </row>
    <row r="184" spans="1:6" ht="12.75">
      <c r="A184" s="38"/>
      <c r="B184" s="38"/>
      <c r="C184" s="19"/>
      <c r="D184" s="19"/>
      <c r="E184" s="39"/>
      <c r="F184" s="12"/>
    </row>
    <row r="185" spans="1:6" ht="12.75">
      <c r="A185" s="38"/>
      <c r="B185" s="38"/>
      <c r="C185" s="19"/>
      <c r="D185" s="19"/>
      <c r="E185" s="39"/>
      <c r="F185" s="12"/>
    </row>
    <row r="186" spans="1:6" ht="12.75">
      <c r="A186" s="38"/>
      <c r="B186" s="38"/>
      <c r="C186" s="19"/>
      <c r="D186" s="19"/>
      <c r="E186" s="39"/>
      <c r="F186" s="12"/>
    </row>
    <row r="187" spans="1:6" ht="12.75">
      <c r="A187" s="38"/>
      <c r="B187" s="38"/>
      <c r="C187" s="19"/>
      <c r="D187" s="19"/>
      <c r="E187" s="39"/>
      <c r="F187" s="12"/>
    </row>
    <row r="188" spans="1:6" ht="12.75">
      <c r="A188" s="38"/>
      <c r="B188" s="38"/>
      <c r="C188" s="19"/>
      <c r="D188" s="19"/>
      <c r="E188" s="39"/>
      <c r="F188" s="12"/>
    </row>
    <row r="189" spans="1:6" ht="12.75">
      <c r="A189" s="38"/>
      <c r="B189" s="38"/>
      <c r="C189" s="19"/>
      <c r="D189" s="19"/>
      <c r="E189" s="39"/>
      <c r="F189" s="12"/>
    </row>
    <row r="190" spans="1:6" ht="12.75">
      <c r="A190" s="38"/>
      <c r="B190" s="38"/>
      <c r="C190" s="19"/>
      <c r="D190" s="19"/>
      <c r="E190" s="39"/>
      <c r="F190" s="12"/>
    </row>
    <row r="191" spans="1:6" ht="12.75">
      <c r="A191" s="38"/>
      <c r="B191" s="38"/>
      <c r="C191" s="19"/>
      <c r="D191" s="19"/>
      <c r="E191" s="39"/>
      <c r="F191" s="12"/>
    </row>
    <row r="192" spans="1:6" ht="12.75">
      <c r="A192" s="38"/>
      <c r="B192" s="38"/>
      <c r="C192" s="19"/>
      <c r="D192" s="19"/>
      <c r="E192" s="39"/>
      <c r="F192" s="12"/>
    </row>
    <row r="193" spans="1:6" ht="12.75">
      <c r="A193" s="38"/>
      <c r="B193" s="38"/>
      <c r="C193" s="19"/>
      <c r="D193" s="19"/>
      <c r="E193" s="39"/>
      <c r="F193" s="12"/>
    </row>
    <row r="194" spans="1:6" ht="12.75">
      <c r="A194" s="38"/>
      <c r="B194" s="38"/>
      <c r="C194" s="19"/>
      <c r="D194" s="19"/>
      <c r="E194" s="39"/>
      <c r="F194" s="12"/>
    </row>
    <row r="195" spans="1:6" ht="12.75">
      <c r="A195" s="38"/>
      <c r="B195" s="38"/>
      <c r="C195" s="19"/>
      <c r="D195" s="19"/>
      <c r="E195" s="39"/>
      <c r="F195" s="12"/>
    </row>
    <row r="196" spans="1:6" ht="12.75">
      <c r="A196" s="38"/>
      <c r="B196" s="38"/>
      <c r="C196" s="19"/>
      <c r="D196" s="19"/>
      <c r="E196" s="39"/>
      <c r="F196" s="12"/>
    </row>
    <row r="197" spans="1:6" ht="12.75">
      <c r="A197" s="38"/>
      <c r="B197" s="38"/>
      <c r="C197" s="19"/>
      <c r="D197" s="19"/>
      <c r="E197" s="39"/>
      <c r="F197" s="12"/>
    </row>
    <row r="198" spans="1:6" ht="12.75">
      <c r="A198" s="38"/>
      <c r="B198" s="38"/>
      <c r="C198" s="19"/>
      <c r="D198" s="19"/>
      <c r="E198" s="39"/>
      <c r="F198" s="12"/>
    </row>
    <row r="199" spans="1:6" ht="12.75">
      <c r="A199" s="38"/>
      <c r="B199" s="38"/>
      <c r="C199" s="19"/>
      <c r="D199" s="19"/>
      <c r="E199" s="39"/>
      <c r="F199" s="12"/>
    </row>
    <row r="200" spans="1:6" ht="12.75">
      <c r="A200" s="38"/>
      <c r="B200" s="38"/>
      <c r="C200" s="19"/>
      <c r="D200" s="19"/>
      <c r="E200" s="39"/>
      <c r="F200" s="12"/>
    </row>
    <row r="201" spans="1:6" ht="12.75">
      <c r="A201" s="38"/>
      <c r="B201" s="38"/>
      <c r="C201" s="19"/>
      <c r="D201" s="19"/>
      <c r="E201" s="39"/>
      <c r="F201" s="12"/>
    </row>
    <row r="202" spans="1:6" ht="12.75">
      <c r="A202" s="38"/>
      <c r="B202" s="38"/>
      <c r="C202" s="19"/>
      <c r="D202" s="19"/>
      <c r="E202" s="39"/>
      <c r="F202" s="12"/>
    </row>
    <row r="203" spans="1:6" ht="12.75">
      <c r="A203" s="38"/>
      <c r="B203" s="38"/>
      <c r="C203" s="19"/>
      <c r="D203" s="19"/>
      <c r="E203" s="39"/>
      <c r="F203" s="12"/>
    </row>
    <row r="204" spans="1:6" ht="12.75">
      <c r="A204" s="38"/>
      <c r="B204" s="38"/>
      <c r="C204" s="19"/>
      <c r="D204" s="19"/>
      <c r="E204" s="39"/>
      <c r="F204" s="12"/>
    </row>
    <row r="205" spans="1:6" ht="12.75">
      <c r="A205" s="38"/>
      <c r="B205" s="38"/>
      <c r="C205" s="19"/>
      <c r="D205" s="19"/>
      <c r="E205" s="39"/>
      <c r="F205" s="12"/>
    </row>
    <row r="206" spans="1:6" ht="12.75">
      <c r="A206" s="38"/>
      <c r="B206" s="38"/>
      <c r="C206" s="19"/>
      <c r="D206" s="19"/>
      <c r="E206" s="39"/>
      <c r="F206" s="12"/>
    </row>
    <row r="207" spans="1:6" ht="12.75">
      <c r="A207" s="38"/>
      <c r="B207" s="38"/>
      <c r="C207" s="19"/>
      <c r="D207" s="19"/>
      <c r="E207" s="39"/>
      <c r="F207" s="12"/>
    </row>
    <row r="208" spans="1:6" ht="12.75">
      <c r="A208" s="38"/>
      <c r="B208" s="38"/>
      <c r="C208" s="19"/>
      <c r="D208" s="19"/>
      <c r="E208" s="39"/>
      <c r="F208" s="12"/>
    </row>
    <row r="209" spans="1:6" ht="12.75">
      <c r="A209" s="38"/>
      <c r="B209" s="38"/>
      <c r="C209" s="19"/>
      <c r="D209" s="19"/>
      <c r="E209" s="39"/>
      <c r="F209" s="12"/>
    </row>
    <row r="210" spans="1:6" ht="12.75">
      <c r="A210" s="38"/>
      <c r="B210" s="38"/>
      <c r="C210" s="19"/>
      <c r="D210" s="19"/>
      <c r="E210" s="39"/>
      <c r="F210" s="12"/>
    </row>
    <row r="211" spans="1:6" ht="12.75">
      <c r="A211" s="38"/>
      <c r="B211" s="38"/>
      <c r="C211" s="19"/>
      <c r="D211" s="19"/>
      <c r="E211" s="39"/>
      <c r="F211" s="12"/>
    </row>
    <row r="212" spans="1:6" ht="12.75">
      <c r="A212" s="38"/>
      <c r="B212" s="38"/>
      <c r="C212" s="19"/>
      <c r="D212" s="19"/>
      <c r="E212" s="39"/>
      <c r="F212" s="12"/>
    </row>
    <row r="213" spans="1:6" ht="12.75">
      <c r="A213" s="38"/>
      <c r="B213" s="38"/>
      <c r="C213" s="19"/>
      <c r="D213" s="19"/>
      <c r="E213" s="39"/>
      <c r="F213" s="12"/>
    </row>
    <row r="214" spans="1:6" ht="12.75">
      <c r="A214" s="38"/>
      <c r="B214" s="38"/>
      <c r="C214" s="19"/>
      <c r="D214" s="19"/>
      <c r="E214" s="39"/>
      <c r="F214" s="12"/>
    </row>
    <row r="215" spans="1:6" ht="12.75">
      <c r="A215" s="38"/>
      <c r="B215" s="38"/>
      <c r="C215" s="19"/>
      <c r="D215" s="19"/>
      <c r="E215" s="39"/>
      <c r="F215" s="12"/>
    </row>
    <row r="216" spans="1:6" ht="12.75">
      <c r="A216" s="38"/>
      <c r="B216" s="38"/>
      <c r="C216" s="19"/>
      <c r="D216" s="19"/>
      <c r="E216" s="39"/>
      <c r="F216" s="12"/>
    </row>
    <row r="217" spans="1:6" ht="12.75">
      <c r="A217" s="38"/>
      <c r="B217" s="38"/>
      <c r="C217" s="19"/>
      <c r="D217" s="19"/>
      <c r="E217" s="39"/>
      <c r="F217" s="12"/>
    </row>
    <row r="218" spans="1:6" ht="12.75">
      <c r="A218" s="38"/>
      <c r="B218" s="38"/>
      <c r="C218" s="19"/>
      <c r="D218" s="19"/>
      <c r="E218" s="39"/>
      <c r="F218" s="12"/>
    </row>
    <row r="219" spans="1:6" ht="12.75">
      <c r="A219" s="38"/>
      <c r="B219" s="38"/>
      <c r="C219" s="19"/>
      <c r="D219" s="19"/>
      <c r="E219" s="39"/>
      <c r="F219" s="12"/>
    </row>
    <row r="220" spans="1:6" ht="12.75">
      <c r="A220" s="38"/>
      <c r="B220" s="38"/>
      <c r="C220" s="19"/>
      <c r="D220" s="19"/>
      <c r="E220" s="39"/>
      <c r="F220" s="12"/>
    </row>
    <row r="221" spans="1:6" ht="12.75">
      <c r="A221" s="38"/>
      <c r="B221" s="38"/>
      <c r="C221" s="19"/>
      <c r="D221" s="19"/>
      <c r="E221" s="39"/>
      <c r="F221" s="12"/>
    </row>
    <row r="222" spans="1:6" ht="12.75">
      <c r="A222" s="38"/>
      <c r="B222" s="38"/>
      <c r="C222" s="19"/>
      <c r="D222" s="19"/>
      <c r="E222" s="39"/>
      <c r="F222" s="12"/>
    </row>
    <row r="223" spans="1:6" ht="12.75">
      <c r="A223" s="38"/>
      <c r="B223" s="38"/>
      <c r="C223" s="19"/>
      <c r="D223" s="19"/>
      <c r="E223" s="39"/>
      <c r="F223" s="12"/>
    </row>
    <row r="224" spans="1:6" ht="12.75">
      <c r="A224" s="38"/>
      <c r="B224" s="38"/>
      <c r="C224" s="19"/>
      <c r="D224" s="19"/>
      <c r="E224" s="39"/>
      <c r="F224" s="12"/>
    </row>
    <row r="225" spans="1:6" ht="12.75">
      <c r="A225" s="38"/>
      <c r="B225" s="38"/>
      <c r="C225" s="19"/>
      <c r="D225" s="19"/>
      <c r="E225" s="39"/>
      <c r="F225" s="12"/>
    </row>
    <row r="226" spans="1:6" ht="12.75">
      <c r="A226" s="38"/>
      <c r="B226" s="38"/>
      <c r="C226" s="19"/>
      <c r="D226" s="19"/>
      <c r="E226" s="39"/>
      <c r="F226" s="12"/>
    </row>
    <row r="227" spans="1:6" ht="12.75">
      <c r="A227" s="38"/>
      <c r="B227" s="38"/>
      <c r="C227" s="19"/>
      <c r="D227" s="19"/>
      <c r="E227" s="39"/>
      <c r="F227" s="12"/>
    </row>
    <row r="228" spans="1:6" ht="12.75">
      <c r="A228" s="38"/>
      <c r="B228" s="38"/>
      <c r="C228" s="19"/>
      <c r="D228" s="19"/>
      <c r="E228" s="39"/>
      <c r="F228" s="12"/>
    </row>
    <row r="229" spans="1:6" ht="12.75">
      <c r="A229" s="38"/>
      <c r="B229" s="38"/>
      <c r="C229" s="19"/>
      <c r="D229" s="19"/>
      <c r="E229" s="39"/>
      <c r="F229" s="12"/>
    </row>
    <row r="230" spans="1:6" ht="12.75">
      <c r="A230" s="38"/>
      <c r="B230" s="38"/>
      <c r="C230" s="19"/>
      <c r="D230" s="19"/>
      <c r="E230" s="39"/>
      <c r="F230" s="12"/>
    </row>
    <row r="231" spans="1:6" ht="12.75">
      <c r="A231" s="38"/>
      <c r="B231" s="38"/>
      <c r="C231" s="19"/>
      <c r="D231" s="19"/>
      <c r="E231" s="39"/>
      <c r="F231" s="12"/>
    </row>
    <row r="232" spans="1:6" ht="12.75">
      <c r="A232" s="38"/>
      <c r="B232" s="38"/>
      <c r="C232" s="19"/>
      <c r="D232" s="19"/>
      <c r="E232" s="39"/>
      <c r="F232" s="12"/>
    </row>
  </sheetData>
  <mergeCells count="77">
    <mergeCell ref="A11:F11"/>
    <mergeCell ref="A30:D30"/>
    <mergeCell ref="A62:D62"/>
    <mergeCell ref="A63:D63"/>
    <mergeCell ref="B60:D60"/>
    <mergeCell ref="A59:D59"/>
    <mergeCell ref="A58:D58"/>
    <mergeCell ref="A61:D61"/>
    <mergeCell ref="A21:D21"/>
    <mergeCell ref="C39:D39"/>
    <mergeCell ref="A9:D9"/>
    <mergeCell ref="A8:D8"/>
    <mergeCell ref="A13:F13"/>
    <mergeCell ref="A57:D57"/>
    <mergeCell ref="F52:F54"/>
    <mergeCell ref="A56:D56"/>
    <mergeCell ref="A55:E55"/>
    <mergeCell ref="C34:D34"/>
    <mergeCell ref="A43:D43"/>
    <mergeCell ref="A45:D45"/>
    <mergeCell ref="A80:D80"/>
    <mergeCell ref="A79:D79"/>
    <mergeCell ref="A74:B77"/>
    <mergeCell ref="A73:D73"/>
    <mergeCell ref="C74:D74"/>
    <mergeCell ref="C76:D76"/>
    <mergeCell ref="C77:D77"/>
    <mergeCell ref="A78:D78"/>
    <mergeCell ref="A68:D68"/>
    <mergeCell ref="C64:D64"/>
    <mergeCell ref="A66:D66"/>
    <mergeCell ref="A72:D72"/>
    <mergeCell ref="C69:D69"/>
    <mergeCell ref="C70:D70"/>
    <mergeCell ref="A69:B70"/>
    <mergeCell ref="A71:D71"/>
    <mergeCell ref="B67:D67"/>
    <mergeCell ref="A91:D91"/>
    <mergeCell ref="A81:D81"/>
    <mergeCell ref="A82:D82"/>
    <mergeCell ref="A89:D89"/>
    <mergeCell ref="A84:D84"/>
    <mergeCell ref="A85:D85"/>
    <mergeCell ref="A83:D83"/>
    <mergeCell ref="A86:D86"/>
    <mergeCell ref="A87:D87"/>
    <mergeCell ref="A88:D88"/>
    <mergeCell ref="A90:D90"/>
    <mergeCell ref="A18:E18"/>
    <mergeCell ref="F40:F41"/>
    <mergeCell ref="A46:D46"/>
    <mergeCell ref="A31:B41"/>
    <mergeCell ref="A42:D42"/>
    <mergeCell ref="C31:D31"/>
    <mergeCell ref="C32:C33"/>
    <mergeCell ref="C35:D35"/>
    <mergeCell ref="C36:D36"/>
    <mergeCell ref="A44:D44"/>
    <mergeCell ref="F15:F17"/>
    <mergeCell ref="C23:C25"/>
    <mergeCell ref="A22:B29"/>
    <mergeCell ref="C22:D22"/>
    <mergeCell ref="C27:D27"/>
    <mergeCell ref="C26:D26"/>
    <mergeCell ref="C29:D29"/>
    <mergeCell ref="A15:E17"/>
    <mergeCell ref="A20:D20"/>
    <mergeCell ref="A19:D19"/>
    <mergeCell ref="A50:F50"/>
    <mergeCell ref="A52:E54"/>
    <mergeCell ref="A49:D49"/>
    <mergeCell ref="C38:D38"/>
    <mergeCell ref="C40:D41"/>
    <mergeCell ref="E40:E41"/>
    <mergeCell ref="A47:B48"/>
    <mergeCell ref="C47:D47"/>
    <mergeCell ref="C48:D48"/>
  </mergeCells>
  <printOptions/>
  <pageMargins left="0.6" right="0.24" top="0.24" bottom="0.28" header="0.22" footer="0.18"/>
  <pageSetup fitToHeight="2" horizontalDpi="600" verticalDpi="600" orientation="portrait" paperSize="9" scale="85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workbookViewId="0" topLeftCell="A1">
      <pane ySplit="1" topLeftCell="BM48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1" max="1" width="10.7109375" style="0" customWidth="1"/>
    <col min="4" max="4" width="50.57421875" style="0" customWidth="1"/>
    <col min="5" max="5" width="5.57421875" style="0" customWidth="1"/>
    <col min="6" max="6" width="17.28125" style="0" customWidth="1"/>
  </cols>
  <sheetData>
    <row r="1" spans="7:11" ht="22.5" customHeight="1">
      <c r="G1" s="7"/>
      <c r="H1" s="7"/>
      <c r="I1" s="7"/>
      <c r="J1" s="7"/>
      <c r="K1" s="7"/>
    </row>
    <row r="2" spans="1:6" ht="15.75">
      <c r="A2" s="267" t="s">
        <v>124</v>
      </c>
      <c r="B2" s="267"/>
      <c r="C2" s="267"/>
      <c r="D2" s="267"/>
      <c r="E2" s="267"/>
      <c r="F2" s="267"/>
    </row>
    <row r="3" spans="1:6" ht="7.5" customHeight="1" thickBot="1">
      <c r="A3" s="76"/>
      <c r="B3" s="76"/>
      <c r="C3" s="76"/>
      <c r="D3" s="76"/>
      <c r="E3" s="76"/>
      <c r="F3" s="76"/>
    </row>
    <row r="4" spans="1:6" ht="36.75" customHeight="1">
      <c r="A4" s="270" t="s">
        <v>0</v>
      </c>
      <c r="B4" s="271"/>
      <c r="C4" s="271"/>
      <c r="D4" s="271"/>
      <c r="E4" s="271"/>
      <c r="F4" s="268" t="s">
        <v>92</v>
      </c>
    </row>
    <row r="5" spans="1:6" ht="15.75" customHeight="1" hidden="1" thickBot="1">
      <c r="A5" s="272"/>
      <c r="B5" s="273"/>
      <c r="C5" s="273"/>
      <c r="D5" s="273"/>
      <c r="E5" s="273"/>
      <c r="F5" s="269"/>
    </row>
    <row r="6" spans="1:6" ht="13.5" customHeight="1" hidden="1" thickBot="1">
      <c r="A6" s="272"/>
      <c r="B6" s="273"/>
      <c r="C6" s="273"/>
      <c r="D6" s="273"/>
      <c r="E6" s="273"/>
      <c r="F6" s="269"/>
    </row>
    <row r="7" spans="1:6" s="70" customFormat="1" ht="15">
      <c r="A7" s="274">
        <v>1</v>
      </c>
      <c r="B7" s="275"/>
      <c r="C7" s="275"/>
      <c r="D7" s="275"/>
      <c r="E7" s="275"/>
      <c r="F7" s="68">
        <v>2</v>
      </c>
    </row>
    <row r="8" spans="1:8" ht="24.75" customHeight="1">
      <c r="A8" s="264" t="s">
        <v>29</v>
      </c>
      <c r="B8" s="258" t="s">
        <v>30</v>
      </c>
      <c r="C8" s="231"/>
      <c r="D8" s="232"/>
      <c r="E8" s="34" t="s">
        <v>82</v>
      </c>
      <c r="F8" s="102">
        <v>1738.5</v>
      </c>
      <c r="H8" s="13"/>
    </row>
    <row r="9" spans="1:6" ht="24.75" customHeight="1">
      <c r="A9" s="265"/>
      <c r="B9" s="191" t="s">
        <v>31</v>
      </c>
      <c r="C9" s="234"/>
      <c r="D9" s="179"/>
      <c r="E9" s="34" t="s">
        <v>83</v>
      </c>
      <c r="F9" s="102">
        <v>2675.9</v>
      </c>
    </row>
    <row r="10" spans="1:6" ht="24.75" customHeight="1">
      <c r="A10" s="265"/>
      <c r="B10" s="259" t="s">
        <v>4</v>
      </c>
      <c r="C10" s="191" t="s">
        <v>78</v>
      </c>
      <c r="D10" s="179"/>
      <c r="E10" s="34" t="s">
        <v>84</v>
      </c>
      <c r="F10" s="102">
        <v>2109.9</v>
      </c>
    </row>
    <row r="11" spans="1:6" ht="24.75" customHeight="1">
      <c r="A11" s="265"/>
      <c r="B11" s="260"/>
      <c r="C11" s="262" t="s">
        <v>62</v>
      </c>
      <c r="D11" s="35" t="s">
        <v>32</v>
      </c>
      <c r="E11" s="34" t="s">
        <v>85</v>
      </c>
      <c r="F11" s="102"/>
    </row>
    <row r="12" spans="1:6" ht="24.75" customHeight="1">
      <c r="A12" s="265"/>
      <c r="B12" s="260"/>
      <c r="C12" s="263"/>
      <c r="D12" s="35" t="s">
        <v>33</v>
      </c>
      <c r="E12" s="34" t="s">
        <v>86</v>
      </c>
      <c r="F12" s="102">
        <v>500</v>
      </c>
    </row>
    <row r="13" spans="1:6" ht="24.75" customHeight="1">
      <c r="A13" s="265"/>
      <c r="B13" s="260"/>
      <c r="C13" s="191" t="s">
        <v>34</v>
      </c>
      <c r="D13" s="179"/>
      <c r="E13" s="34" t="s">
        <v>87</v>
      </c>
      <c r="F13" s="102">
        <v>505</v>
      </c>
    </row>
    <row r="14" spans="1:6" ht="24.75" customHeight="1">
      <c r="A14" s="265"/>
      <c r="B14" s="261"/>
      <c r="C14" s="191" t="s">
        <v>35</v>
      </c>
      <c r="D14" s="179"/>
      <c r="E14" s="34" t="s">
        <v>88</v>
      </c>
      <c r="F14" s="102"/>
    </row>
    <row r="15" spans="1:6" ht="24.75" customHeight="1">
      <c r="A15" s="265"/>
      <c r="B15" s="191" t="s">
        <v>36</v>
      </c>
      <c r="C15" s="234"/>
      <c r="D15" s="179"/>
      <c r="E15" s="34" t="s">
        <v>89</v>
      </c>
      <c r="F15" s="102">
        <v>2807.9</v>
      </c>
    </row>
    <row r="16" spans="1:6" ht="24.75" customHeight="1">
      <c r="A16" s="265"/>
      <c r="B16" s="259" t="s">
        <v>4</v>
      </c>
      <c r="C16" s="191" t="s">
        <v>79</v>
      </c>
      <c r="D16" s="179"/>
      <c r="E16" s="34" t="s">
        <v>90</v>
      </c>
      <c r="F16" s="102">
        <v>700</v>
      </c>
    </row>
    <row r="17" spans="1:6" ht="24.75" customHeight="1">
      <c r="A17" s="265"/>
      <c r="B17" s="260"/>
      <c r="C17" s="36" t="s">
        <v>4</v>
      </c>
      <c r="D17" s="53" t="s">
        <v>117</v>
      </c>
      <c r="E17" s="37">
        <v>10</v>
      </c>
      <c r="F17" s="102"/>
    </row>
    <row r="18" spans="1:6" ht="24.75" customHeight="1">
      <c r="A18" s="265"/>
      <c r="B18" s="260"/>
      <c r="C18" s="191" t="s">
        <v>37</v>
      </c>
      <c r="D18" s="179"/>
      <c r="E18" s="37">
        <v>11</v>
      </c>
      <c r="F18" s="102">
        <v>30</v>
      </c>
    </row>
    <row r="19" spans="1:6" ht="24.75" customHeight="1">
      <c r="A19" s="265"/>
      <c r="B19" s="260"/>
      <c r="C19" s="36" t="s">
        <v>4</v>
      </c>
      <c r="D19" s="53" t="s">
        <v>80</v>
      </c>
      <c r="E19" s="37">
        <v>12</v>
      </c>
      <c r="F19" s="102"/>
    </row>
    <row r="20" spans="1:6" ht="24.75" customHeight="1">
      <c r="A20" s="265"/>
      <c r="B20" s="260"/>
      <c r="C20" s="191" t="s">
        <v>38</v>
      </c>
      <c r="D20" s="179"/>
      <c r="E20" s="37">
        <v>13</v>
      </c>
      <c r="F20" s="102">
        <v>210</v>
      </c>
    </row>
    <row r="21" spans="1:6" ht="24.75" customHeight="1">
      <c r="A21" s="265"/>
      <c r="B21" s="260"/>
      <c r="C21" s="36" t="s">
        <v>4</v>
      </c>
      <c r="D21" s="53" t="s">
        <v>81</v>
      </c>
      <c r="E21" s="37">
        <v>14</v>
      </c>
      <c r="F21" s="102"/>
    </row>
    <row r="22" spans="1:6" ht="24.75" customHeight="1">
      <c r="A22" s="265"/>
      <c r="B22" s="260"/>
      <c r="C22" s="191" t="s">
        <v>39</v>
      </c>
      <c r="D22" s="179"/>
      <c r="E22" s="37">
        <v>15</v>
      </c>
      <c r="F22" s="102">
        <v>440</v>
      </c>
    </row>
    <row r="23" spans="1:6" ht="24.75" customHeight="1">
      <c r="A23" s="265"/>
      <c r="B23" s="260"/>
      <c r="C23" s="36" t="s">
        <v>4</v>
      </c>
      <c r="D23" s="53" t="s">
        <v>80</v>
      </c>
      <c r="E23" s="37">
        <v>16</v>
      </c>
      <c r="F23" s="102"/>
    </row>
    <row r="24" spans="1:6" ht="24.75" customHeight="1">
      <c r="A24" s="265"/>
      <c r="B24" s="260"/>
      <c r="C24" s="191" t="s">
        <v>40</v>
      </c>
      <c r="D24" s="179"/>
      <c r="E24" s="37">
        <v>17</v>
      </c>
      <c r="F24" s="102">
        <v>180</v>
      </c>
    </row>
    <row r="25" spans="1:6" ht="24.75" customHeight="1">
      <c r="A25" s="265"/>
      <c r="B25" s="260"/>
      <c r="C25" s="36" t="s">
        <v>4</v>
      </c>
      <c r="D25" s="53" t="s">
        <v>80</v>
      </c>
      <c r="E25" s="37">
        <v>18</v>
      </c>
      <c r="F25" s="102"/>
    </row>
    <row r="26" spans="1:6" ht="24.75" customHeight="1">
      <c r="A26" s="265"/>
      <c r="B26" s="260"/>
      <c r="C26" s="191" t="s">
        <v>41</v>
      </c>
      <c r="D26" s="179"/>
      <c r="E26" s="37">
        <v>19</v>
      </c>
      <c r="F26" s="102">
        <v>25</v>
      </c>
    </row>
    <row r="27" spans="1:6" ht="24.75" customHeight="1">
      <c r="A27" s="265"/>
      <c r="B27" s="260"/>
      <c r="C27" s="36" t="s">
        <v>4</v>
      </c>
      <c r="D27" s="53" t="s">
        <v>80</v>
      </c>
      <c r="E27" s="37">
        <v>20</v>
      </c>
      <c r="F27" s="102"/>
    </row>
    <row r="28" spans="1:6" ht="24.75" customHeight="1">
      <c r="A28" s="265"/>
      <c r="B28" s="260"/>
      <c r="C28" s="191" t="s">
        <v>118</v>
      </c>
      <c r="D28" s="179"/>
      <c r="E28" s="37">
        <v>21</v>
      </c>
      <c r="F28" s="102">
        <v>1222.9</v>
      </c>
    </row>
    <row r="29" spans="1:6" ht="24.75" customHeight="1">
      <c r="A29" s="265"/>
      <c r="B29" s="260"/>
      <c r="C29" s="161" t="s">
        <v>4</v>
      </c>
      <c r="D29" s="61" t="s">
        <v>119</v>
      </c>
      <c r="E29" s="37">
        <v>22</v>
      </c>
      <c r="F29" s="102">
        <v>323.9</v>
      </c>
    </row>
    <row r="30" spans="1:6" ht="24.75" customHeight="1">
      <c r="A30" s="265"/>
      <c r="B30" s="260"/>
      <c r="C30" s="162"/>
      <c r="D30" s="61" t="s">
        <v>105</v>
      </c>
      <c r="E30" s="37">
        <v>23</v>
      </c>
      <c r="F30" s="102">
        <v>307.9</v>
      </c>
    </row>
    <row r="31" spans="1:6" ht="24.75" customHeight="1">
      <c r="A31" s="265"/>
      <c r="B31" s="260"/>
      <c r="C31" s="162"/>
      <c r="D31" s="74" t="s">
        <v>106</v>
      </c>
      <c r="E31" s="37">
        <v>24</v>
      </c>
      <c r="F31" s="102">
        <v>287.4</v>
      </c>
    </row>
    <row r="32" spans="1:6" ht="24.75" customHeight="1">
      <c r="A32" s="265"/>
      <c r="B32" s="260"/>
      <c r="C32" s="162"/>
      <c r="D32" s="61" t="s">
        <v>141</v>
      </c>
      <c r="E32" s="37">
        <v>25</v>
      </c>
      <c r="F32" s="102">
        <v>64</v>
      </c>
    </row>
    <row r="33" spans="1:8" ht="24.75" customHeight="1">
      <c r="A33" s="265"/>
      <c r="B33" s="260"/>
      <c r="C33" s="223"/>
      <c r="D33" s="61" t="s">
        <v>120</v>
      </c>
      <c r="E33" s="37">
        <v>26</v>
      </c>
      <c r="F33" s="102">
        <v>500</v>
      </c>
      <c r="H33" s="32"/>
    </row>
    <row r="34" spans="1:6" ht="30.75" customHeight="1">
      <c r="A34" s="265"/>
      <c r="B34" s="261"/>
      <c r="C34" s="191" t="s">
        <v>42</v>
      </c>
      <c r="D34" s="179"/>
      <c r="E34" s="37">
        <v>27</v>
      </c>
      <c r="F34" s="102"/>
    </row>
    <row r="35" spans="1:6" ht="24.75" customHeight="1">
      <c r="A35" s="265"/>
      <c r="B35" s="258" t="s">
        <v>43</v>
      </c>
      <c r="C35" s="231"/>
      <c r="D35" s="232"/>
      <c r="E35" s="37">
        <v>28</v>
      </c>
      <c r="F35" s="123">
        <f>F8+F9-F15</f>
        <v>1606.4999999999995</v>
      </c>
    </row>
    <row r="36" spans="1:6" ht="24.75" customHeight="1" thickBot="1">
      <c r="A36" s="266"/>
      <c r="B36" s="51" t="s">
        <v>102</v>
      </c>
      <c r="C36" s="256" t="s">
        <v>121</v>
      </c>
      <c r="D36" s="257"/>
      <c r="E36" s="66">
        <v>29</v>
      </c>
      <c r="F36" s="103">
        <v>1606.5</v>
      </c>
    </row>
    <row r="37" spans="1:8" ht="31.5" customHeight="1">
      <c r="A37" s="184" t="s">
        <v>160</v>
      </c>
      <c r="B37" s="184"/>
      <c r="C37" s="184"/>
      <c r="D37" s="184"/>
      <c r="E37" s="184"/>
      <c r="F37" s="184"/>
      <c r="H37" s="12"/>
    </row>
    <row r="38" spans="1:8" ht="6.75" customHeight="1" thickBot="1">
      <c r="A38" s="75"/>
      <c r="B38" s="75"/>
      <c r="C38" s="75"/>
      <c r="D38" s="75"/>
      <c r="E38" s="75"/>
      <c r="F38" s="75"/>
      <c r="H38" s="12"/>
    </row>
    <row r="39" spans="1:6" ht="36.75" customHeight="1">
      <c r="A39" s="270" t="s">
        <v>0</v>
      </c>
      <c r="B39" s="271"/>
      <c r="C39" s="271"/>
      <c r="D39" s="271"/>
      <c r="E39" s="271"/>
      <c r="F39" s="268" t="s">
        <v>92</v>
      </c>
    </row>
    <row r="40" spans="1:6" ht="15.75" customHeight="1" hidden="1">
      <c r="A40" s="272"/>
      <c r="B40" s="273"/>
      <c r="C40" s="273"/>
      <c r="D40" s="273"/>
      <c r="E40" s="273"/>
      <c r="F40" s="269"/>
    </row>
    <row r="41" spans="1:6" ht="13.5" customHeight="1" hidden="1">
      <c r="A41" s="272"/>
      <c r="B41" s="273"/>
      <c r="C41" s="273"/>
      <c r="D41" s="273"/>
      <c r="E41" s="273"/>
      <c r="F41" s="269"/>
    </row>
    <row r="42" spans="1:6" s="70" customFormat="1" ht="15.75" thickBot="1">
      <c r="A42" s="274">
        <v>1</v>
      </c>
      <c r="B42" s="275"/>
      <c r="C42" s="275"/>
      <c r="D42" s="275"/>
      <c r="E42" s="275"/>
      <c r="F42" s="68">
        <v>2</v>
      </c>
    </row>
    <row r="43" spans="1:6" ht="24.75" customHeight="1">
      <c r="A43" s="280" t="s">
        <v>47</v>
      </c>
      <c r="B43" s="288" t="s">
        <v>30</v>
      </c>
      <c r="C43" s="289"/>
      <c r="D43" s="290"/>
      <c r="E43" s="116">
        <v>30</v>
      </c>
      <c r="F43" s="104">
        <v>7449.6</v>
      </c>
    </row>
    <row r="44" spans="1:6" ht="24.75" customHeight="1">
      <c r="A44" s="281"/>
      <c r="B44" s="191" t="s">
        <v>31</v>
      </c>
      <c r="C44" s="234"/>
      <c r="D44" s="179"/>
      <c r="E44" s="37">
        <v>31</v>
      </c>
      <c r="F44" s="102">
        <v>2000</v>
      </c>
    </row>
    <row r="45" spans="1:6" ht="24.75" customHeight="1">
      <c r="A45" s="281"/>
      <c r="B45" s="259" t="s">
        <v>4</v>
      </c>
      <c r="C45" s="191" t="s">
        <v>137</v>
      </c>
      <c r="D45" s="179"/>
      <c r="E45" s="37">
        <v>32</v>
      </c>
      <c r="F45" s="102">
        <v>888.4</v>
      </c>
    </row>
    <row r="46" spans="1:6" ht="30" customHeight="1">
      <c r="A46" s="281"/>
      <c r="B46" s="260"/>
      <c r="C46" s="191" t="s">
        <v>138</v>
      </c>
      <c r="D46" s="179"/>
      <c r="E46" s="37">
        <v>33</v>
      </c>
      <c r="F46" s="102"/>
    </row>
    <row r="47" spans="1:6" ht="24.75" customHeight="1">
      <c r="A47" s="281"/>
      <c r="B47" s="261"/>
      <c r="C47" s="191" t="s">
        <v>48</v>
      </c>
      <c r="D47" s="179"/>
      <c r="E47" s="37">
        <v>34</v>
      </c>
      <c r="F47" s="102"/>
    </row>
    <row r="48" spans="1:6" ht="24.75" customHeight="1">
      <c r="A48" s="281"/>
      <c r="B48" s="287" t="s">
        <v>36</v>
      </c>
      <c r="C48" s="287"/>
      <c r="D48" s="287"/>
      <c r="E48" s="37">
        <v>35</v>
      </c>
      <c r="F48" s="102">
        <v>1500</v>
      </c>
    </row>
    <row r="49" spans="1:6" ht="24.75" customHeight="1">
      <c r="A49" s="281"/>
      <c r="B49" s="259" t="s">
        <v>4</v>
      </c>
      <c r="C49" s="287" t="s">
        <v>49</v>
      </c>
      <c r="D49" s="287"/>
      <c r="E49" s="37">
        <v>36</v>
      </c>
      <c r="F49" s="102"/>
    </row>
    <row r="50" spans="1:6" ht="24.75" customHeight="1">
      <c r="A50" s="281"/>
      <c r="B50" s="260"/>
      <c r="C50" s="287" t="s">
        <v>48</v>
      </c>
      <c r="D50" s="287"/>
      <c r="E50" s="37">
        <v>37</v>
      </c>
      <c r="F50" s="102"/>
    </row>
    <row r="51" spans="1:6" ht="24.75" customHeight="1" thickBot="1">
      <c r="A51" s="282"/>
      <c r="B51" s="279" t="s">
        <v>148</v>
      </c>
      <c r="C51" s="279"/>
      <c r="D51" s="279"/>
      <c r="E51" s="37">
        <v>38</v>
      </c>
      <c r="F51" s="129">
        <f>F43+F44-F48</f>
        <v>7949.6</v>
      </c>
    </row>
    <row r="52" spans="1:8" ht="24.75" customHeight="1">
      <c r="A52" s="283" t="s">
        <v>155</v>
      </c>
      <c r="B52" s="286" t="s">
        <v>30</v>
      </c>
      <c r="C52" s="286"/>
      <c r="D52" s="286"/>
      <c r="E52" s="116">
        <v>39</v>
      </c>
      <c r="F52" s="104">
        <v>175.3</v>
      </c>
      <c r="H52" s="14"/>
    </row>
    <row r="53" spans="1:6" ht="24.75" customHeight="1">
      <c r="A53" s="284"/>
      <c r="B53" s="287" t="s">
        <v>31</v>
      </c>
      <c r="C53" s="287"/>
      <c r="D53" s="287"/>
      <c r="E53" s="37">
        <v>40</v>
      </c>
      <c r="F53" s="102">
        <v>471.4</v>
      </c>
    </row>
    <row r="54" spans="1:6" ht="24.75" customHeight="1">
      <c r="A54" s="284"/>
      <c r="B54" s="287" t="s">
        <v>36</v>
      </c>
      <c r="C54" s="287"/>
      <c r="D54" s="287"/>
      <c r="E54" s="37">
        <v>41</v>
      </c>
      <c r="F54" s="102">
        <v>566</v>
      </c>
    </row>
    <row r="55" spans="1:6" ht="24.75" customHeight="1" thickBot="1">
      <c r="A55" s="285"/>
      <c r="B55" s="279" t="s">
        <v>149</v>
      </c>
      <c r="C55" s="279"/>
      <c r="D55" s="279"/>
      <c r="E55" s="66">
        <v>42</v>
      </c>
      <c r="F55" s="129">
        <f>F52+F53-F54</f>
        <v>80.70000000000005</v>
      </c>
    </row>
    <row r="56" spans="1:6" ht="24.75" customHeight="1">
      <c r="A56" s="276" t="s">
        <v>46</v>
      </c>
      <c r="B56" s="286" t="s">
        <v>30</v>
      </c>
      <c r="C56" s="286"/>
      <c r="D56" s="286"/>
      <c r="E56" s="116">
        <v>43</v>
      </c>
      <c r="F56" s="104">
        <v>42.4</v>
      </c>
    </row>
    <row r="57" spans="1:6" ht="24.75" customHeight="1">
      <c r="A57" s="277"/>
      <c r="B57" s="287" t="s">
        <v>31</v>
      </c>
      <c r="C57" s="287"/>
      <c r="D57" s="287"/>
      <c r="E57" s="37">
        <v>44</v>
      </c>
      <c r="F57" s="102"/>
    </row>
    <row r="58" spans="1:6" ht="24.75" customHeight="1">
      <c r="A58" s="277"/>
      <c r="B58" s="36" t="s">
        <v>102</v>
      </c>
      <c r="C58" s="291" t="s">
        <v>175</v>
      </c>
      <c r="D58" s="292"/>
      <c r="E58" s="37">
        <v>45</v>
      </c>
      <c r="F58" s="102"/>
    </row>
    <row r="59" spans="1:6" ht="24.75" customHeight="1">
      <c r="A59" s="277"/>
      <c r="B59" s="287" t="s">
        <v>36</v>
      </c>
      <c r="C59" s="287"/>
      <c r="D59" s="287"/>
      <c r="E59" s="37">
        <v>46</v>
      </c>
      <c r="F59" s="102">
        <v>42.4</v>
      </c>
    </row>
    <row r="60" spans="1:6" ht="24.75" customHeight="1" thickBot="1">
      <c r="A60" s="278"/>
      <c r="B60" s="279" t="s">
        <v>150</v>
      </c>
      <c r="C60" s="279"/>
      <c r="D60" s="279"/>
      <c r="E60" s="66">
        <v>47</v>
      </c>
      <c r="F60" s="129">
        <f>F56+F57-F59</f>
        <v>0</v>
      </c>
    </row>
    <row r="61" spans="1:6" ht="27" customHeight="1">
      <c r="A61" s="298" t="s">
        <v>45</v>
      </c>
      <c r="B61" s="286" t="s">
        <v>30</v>
      </c>
      <c r="C61" s="286"/>
      <c r="D61" s="286"/>
      <c r="E61" s="116">
        <v>48</v>
      </c>
      <c r="F61" s="104"/>
    </row>
    <row r="62" spans="1:6" ht="27" customHeight="1">
      <c r="A62" s="294"/>
      <c r="B62" s="287" t="s">
        <v>36</v>
      </c>
      <c r="C62" s="287"/>
      <c r="D62" s="287"/>
      <c r="E62" s="37">
        <v>49</v>
      </c>
      <c r="F62" s="102"/>
    </row>
    <row r="63" spans="1:6" ht="26.25" customHeight="1" thickBot="1">
      <c r="A63" s="296"/>
      <c r="B63" s="279" t="s">
        <v>151</v>
      </c>
      <c r="C63" s="279"/>
      <c r="D63" s="279"/>
      <c r="E63" s="66">
        <v>50</v>
      </c>
      <c r="F63" s="129">
        <f>F61-F62</f>
        <v>0</v>
      </c>
    </row>
    <row r="64" spans="1:7" ht="30.75" customHeight="1">
      <c r="A64" s="293" t="s">
        <v>44</v>
      </c>
      <c r="B64" s="297" t="s">
        <v>30</v>
      </c>
      <c r="C64" s="297"/>
      <c r="D64" s="297"/>
      <c r="E64" s="101">
        <v>51</v>
      </c>
      <c r="F64" s="105"/>
      <c r="G64" s="15"/>
    </row>
    <row r="65" spans="1:6" ht="29.25" customHeight="1">
      <c r="A65" s="294"/>
      <c r="B65" s="287" t="s">
        <v>146</v>
      </c>
      <c r="C65" s="287"/>
      <c r="D65" s="287"/>
      <c r="E65" s="37">
        <v>52</v>
      </c>
      <c r="F65" s="102"/>
    </row>
    <row r="66" spans="1:6" ht="28.5" customHeight="1">
      <c r="A66" s="295"/>
      <c r="B66" s="287" t="s">
        <v>147</v>
      </c>
      <c r="C66" s="287"/>
      <c r="D66" s="287"/>
      <c r="E66" s="100">
        <v>53</v>
      </c>
      <c r="F66" s="106"/>
    </row>
    <row r="67" spans="1:6" ht="30.75" customHeight="1" thickBot="1">
      <c r="A67" s="296"/>
      <c r="B67" s="279" t="s">
        <v>152</v>
      </c>
      <c r="C67" s="279"/>
      <c r="D67" s="279"/>
      <c r="E67" s="66">
        <v>54</v>
      </c>
      <c r="F67" s="129">
        <f>F64+F65-F66</f>
        <v>0</v>
      </c>
    </row>
    <row r="68" spans="6:7" ht="24.75" customHeight="1">
      <c r="F68" s="158"/>
      <c r="G68" s="15"/>
    </row>
    <row r="69" ht="24.75" customHeight="1"/>
    <row r="70" ht="24.75" customHeight="1"/>
    <row r="71" spans="7:8" ht="21.75" customHeight="1">
      <c r="G71" s="15"/>
      <c r="H71" s="14"/>
    </row>
    <row r="72" ht="21.75" customHeight="1"/>
    <row r="73" ht="21.75" customHeight="1"/>
    <row r="74" ht="21.75" customHeight="1"/>
    <row r="75" ht="21.75" customHeight="1"/>
    <row r="76" ht="21.75" customHeight="1">
      <c r="H76" s="14"/>
    </row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1:6" ht="12.75">
      <c r="A85" s="38"/>
      <c r="B85" s="38"/>
      <c r="C85" s="19"/>
      <c r="D85" s="19"/>
      <c r="E85" s="39"/>
      <c r="F85" s="12"/>
    </row>
    <row r="86" spans="1:6" ht="12.75">
      <c r="A86" s="12"/>
      <c r="B86" s="12"/>
      <c r="C86" s="12"/>
      <c r="D86" s="12"/>
      <c r="E86" s="12"/>
      <c r="F86" s="12"/>
    </row>
    <row r="87" spans="1:6" ht="12.75">
      <c r="A87" s="12"/>
      <c r="B87" s="12"/>
      <c r="C87" s="12"/>
      <c r="D87" s="12"/>
      <c r="E87" s="12"/>
      <c r="F87" s="12"/>
    </row>
    <row r="88" spans="1:6" ht="12.75">
      <c r="A88" s="12"/>
      <c r="B88" s="12"/>
      <c r="C88" s="12"/>
      <c r="D88" s="12"/>
      <c r="E88" s="12"/>
      <c r="F88" s="12"/>
    </row>
    <row r="89" spans="1:6" ht="12.75">
      <c r="A89" s="12"/>
      <c r="B89" s="12"/>
      <c r="C89" s="12"/>
      <c r="D89" s="12"/>
      <c r="E89" s="12"/>
      <c r="F89" s="12"/>
    </row>
    <row r="90" spans="1:6" ht="12.75">
      <c r="A90" s="12"/>
      <c r="B90" s="12"/>
      <c r="C90" s="12"/>
      <c r="D90" s="12"/>
      <c r="E90" s="12"/>
      <c r="F90" s="12"/>
    </row>
    <row r="91" spans="1:6" ht="12.75">
      <c r="A91" s="12"/>
      <c r="B91" s="12"/>
      <c r="C91" s="12"/>
      <c r="D91" s="12"/>
      <c r="E91" s="12"/>
      <c r="F91" s="12"/>
    </row>
    <row r="92" spans="1:6" ht="12.75">
      <c r="A92" s="12"/>
      <c r="B92" s="12"/>
      <c r="C92" s="12"/>
      <c r="D92" s="12"/>
      <c r="E92" s="12"/>
      <c r="F92" s="12"/>
    </row>
    <row r="93" spans="1:6" ht="12.75">
      <c r="A93" s="12"/>
      <c r="B93" s="12"/>
      <c r="C93" s="12"/>
      <c r="D93" s="12"/>
      <c r="E93" s="12"/>
      <c r="F93" s="12"/>
    </row>
    <row r="94" spans="1:6" ht="12.75">
      <c r="A94" s="12"/>
      <c r="B94" s="12"/>
      <c r="C94" s="12"/>
      <c r="D94" s="12"/>
      <c r="E94" s="12"/>
      <c r="F94" s="12"/>
    </row>
    <row r="95" spans="1:6" ht="12.75">
      <c r="A95" s="12"/>
      <c r="B95" s="12"/>
      <c r="C95" s="12"/>
      <c r="D95" s="12"/>
      <c r="E95" s="12"/>
      <c r="F95" s="12"/>
    </row>
    <row r="96" spans="1:6" ht="12.75">
      <c r="A96" s="12"/>
      <c r="B96" s="12"/>
      <c r="C96" s="12"/>
      <c r="D96" s="12"/>
      <c r="E96" s="12"/>
      <c r="F96" s="12"/>
    </row>
    <row r="97" spans="1:6" ht="12.75">
      <c r="A97" s="12"/>
      <c r="B97" s="12"/>
      <c r="C97" s="12"/>
      <c r="D97" s="12"/>
      <c r="E97" s="12"/>
      <c r="F97" s="12"/>
    </row>
    <row r="98" spans="1:6" ht="12.75">
      <c r="A98" s="12"/>
      <c r="B98" s="12"/>
      <c r="C98" s="12"/>
      <c r="D98" s="12"/>
      <c r="E98" s="12"/>
      <c r="F98" s="12"/>
    </row>
    <row r="99" spans="1:6" ht="12.75">
      <c r="A99" s="12"/>
      <c r="B99" s="12"/>
      <c r="C99" s="12"/>
      <c r="D99" s="12"/>
      <c r="E99" s="12"/>
      <c r="F99" s="12"/>
    </row>
    <row r="100" spans="1:6" ht="12.75">
      <c r="A100" s="12"/>
      <c r="B100" s="12"/>
      <c r="C100" s="12"/>
      <c r="D100" s="12"/>
      <c r="E100" s="12"/>
      <c r="F100" s="12"/>
    </row>
    <row r="101" spans="1:6" ht="12.75">
      <c r="A101" s="12"/>
      <c r="B101" s="12"/>
      <c r="C101" s="12"/>
      <c r="D101" s="12"/>
      <c r="E101" s="12"/>
      <c r="F101" s="12"/>
    </row>
    <row r="102" spans="1:6" ht="12.75">
      <c r="A102" s="12"/>
      <c r="B102" s="12"/>
      <c r="C102" s="12"/>
      <c r="D102" s="12"/>
      <c r="E102" s="12"/>
      <c r="F102" s="12"/>
    </row>
    <row r="103" spans="1:6" ht="12.75">
      <c r="A103" s="12"/>
      <c r="B103" s="12"/>
      <c r="C103" s="12"/>
      <c r="D103" s="12"/>
      <c r="E103" s="12"/>
      <c r="F103" s="12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</sheetData>
  <mergeCells count="61">
    <mergeCell ref="A39:E41"/>
    <mergeCell ref="F39:F41"/>
    <mergeCell ref="A42:E42"/>
    <mergeCell ref="A64:A67"/>
    <mergeCell ref="B64:D64"/>
    <mergeCell ref="B65:D65"/>
    <mergeCell ref="B67:D67"/>
    <mergeCell ref="B66:D66"/>
    <mergeCell ref="A61:A63"/>
    <mergeCell ref="B61:D61"/>
    <mergeCell ref="B62:D62"/>
    <mergeCell ref="B63:D63"/>
    <mergeCell ref="B56:D56"/>
    <mergeCell ref="B57:D57"/>
    <mergeCell ref="B59:D59"/>
    <mergeCell ref="B60:D60"/>
    <mergeCell ref="C58:D58"/>
    <mergeCell ref="C47:D47"/>
    <mergeCell ref="B48:D48"/>
    <mergeCell ref="B49:B50"/>
    <mergeCell ref="B43:D43"/>
    <mergeCell ref="B44:D44"/>
    <mergeCell ref="C46:D46"/>
    <mergeCell ref="C45:D45"/>
    <mergeCell ref="B45:B47"/>
    <mergeCell ref="C50:D50"/>
    <mergeCell ref="C49:D49"/>
    <mergeCell ref="C34:D34"/>
    <mergeCell ref="C26:D26"/>
    <mergeCell ref="A56:A60"/>
    <mergeCell ref="B51:D51"/>
    <mergeCell ref="A43:A51"/>
    <mergeCell ref="A52:A55"/>
    <mergeCell ref="B52:D52"/>
    <mergeCell ref="B53:D53"/>
    <mergeCell ref="B54:D54"/>
    <mergeCell ref="B55:D55"/>
    <mergeCell ref="A2:F2"/>
    <mergeCell ref="F4:F6"/>
    <mergeCell ref="A4:E6"/>
    <mergeCell ref="A7:E7"/>
    <mergeCell ref="A8:A36"/>
    <mergeCell ref="B35:D35"/>
    <mergeCell ref="C28:D28"/>
    <mergeCell ref="C29:C33"/>
    <mergeCell ref="B16:B34"/>
    <mergeCell ref="C16:D16"/>
    <mergeCell ref="C18:D18"/>
    <mergeCell ref="C22:D22"/>
    <mergeCell ref="C24:D24"/>
    <mergeCell ref="C20:D20"/>
    <mergeCell ref="A37:F37"/>
    <mergeCell ref="B15:D15"/>
    <mergeCell ref="C36:D36"/>
    <mergeCell ref="B8:D8"/>
    <mergeCell ref="B9:D9"/>
    <mergeCell ref="B10:B14"/>
    <mergeCell ref="C10:D10"/>
    <mergeCell ref="C11:C12"/>
    <mergeCell ref="C13:D13"/>
    <mergeCell ref="C14:D14"/>
  </mergeCells>
  <printOptions/>
  <pageMargins left="0.75" right="0.75" top="1" bottom="1" header="0.5" footer="0.5"/>
  <pageSetup horizontalDpi="600" verticalDpi="600" orientation="portrait" paperSize="9" scale="84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B1">
      <selection activeCell="D16" sqref="D16"/>
    </sheetView>
  </sheetViews>
  <sheetFormatPr defaultColWidth="9.140625" defaultRowHeight="12.75"/>
  <cols>
    <col min="1" max="1" width="4.8515625" style="0" hidden="1" customWidth="1"/>
    <col min="2" max="2" width="12.8515625" style="0" customWidth="1"/>
    <col min="3" max="3" width="32.7109375" style="0" customWidth="1"/>
    <col min="4" max="4" width="14.28125" style="0" customWidth="1"/>
    <col min="5" max="6" width="19.00390625" style="0" customWidth="1"/>
    <col min="7" max="7" width="13.8515625" style="0" customWidth="1"/>
    <col min="8" max="8" width="18.00390625" style="0" customWidth="1"/>
    <col min="9" max="11" width="22.7109375" style="0" customWidth="1"/>
    <col min="12" max="13" width="24.28125" style="0" customWidth="1"/>
    <col min="14" max="14" width="20.57421875" style="0" customWidth="1"/>
    <col min="15" max="15" width="27.7109375" style="0" customWidth="1"/>
    <col min="16" max="16" width="9.8515625" style="0" customWidth="1"/>
  </cols>
  <sheetData>
    <row r="1" ht="12.75" customHeight="1">
      <c r="P1" s="20"/>
    </row>
    <row r="2" spans="2:16" ht="44.25" customHeight="1">
      <c r="B2" s="78" t="s">
        <v>158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P2" s="20"/>
    </row>
    <row r="3" spans="3:16" ht="23.25" customHeight="1" thickBo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0"/>
    </row>
    <row r="4" spans="1:16" ht="24.75" customHeight="1">
      <c r="A4" s="299" t="s">
        <v>135</v>
      </c>
      <c r="B4" s="301" t="s">
        <v>69</v>
      </c>
      <c r="C4" s="302"/>
      <c r="D4" s="317" t="s">
        <v>101</v>
      </c>
      <c r="E4" s="319" t="s">
        <v>125</v>
      </c>
      <c r="F4" s="321" t="s">
        <v>126</v>
      </c>
      <c r="G4" s="322"/>
      <c r="H4" s="323"/>
      <c r="I4" s="80"/>
      <c r="J4" s="80"/>
      <c r="K4" s="309"/>
      <c r="L4" s="310"/>
      <c r="M4" s="310"/>
      <c r="N4" s="80"/>
      <c r="O4" s="31"/>
      <c r="P4" s="95"/>
    </row>
    <row r="5" spans="1:16" ht="20.25" customHeight="1">
      <c r="A5" s="300"/>
      <c r="B5" s="303"/>
      <c r="C5" s="304"/>
      <c r="D5" s="318"/>
      <c r="E5" s="320"/>
      <c r="F5" s="324"/>
      <c r="G5" s="325"/>
      <c r="H5" s="326"/>
      <c r="I5" s="80"/>
      <c r="J5" s="80"/>
      <c r="K5" s="80"/>
      <c r="L5" s="80"/>
      <c r="M5" s="80"/>
      <c r="N5" s="96"/>
      <c r="O5" s="80"/>
      <c r="P5" s="95"/>
    </row>
    <row r="6" spans="1:16" ht="20.25" customHeight="1">
      <c r="A6" s="300"/>
      <c r="B6" s="303"/>
      <c r="C6" s="304"/>
      <c r="D6" s="318"/>
      <c r="E6" s="320"/>
      <c r="F6" s="311" t="s">
        <v>108</v>
      </c>
      <c r="G6" s="81" t="s">
        <v>4</v>
      </c>
      <c r="H6" s="313" t="s">
        <v>127</v>
      </c>
      <c r="I6" s="80"/>
      <c r="J6" s="80"/>
      <c r="K6" s="80"/>
      <c r="L6" s="80"/>
      <c r="M6" s="80"/>
      <c r="N6" s="96"/>
      <c r="O6" s="80"/>
      <c r="P6" s="95"/>
    </row>
    <row r="7" spans="1:16" ht="45" customHeight="1">
      <c r="A7" s="300"/>
      <c r="B7" s="303"/>
      <c r="C7" s="304"/>
      <c r="D7" s="318"/>
      <c r="E7" s="320"/>
      <c r="F7" s="312"/>
      <c r="G7" s="82" t="s">
        <v>128</v>
      </c>
      <c r="H7" s="314"/>
      <c r="I7" s="80"/>
      <c r="J7" s="80"/>
      <c r="K7" s="80"/>
      <c r="L7" s="80"/>
      <c r="M7" s="80"/>
      <c r="N7" s="96"/>
      <c r="O7" s="80"/>
      <c r="P7" s="95"/>
    </row>
    <row r="8" spans="1:16" ht="25.5" customHeight="1">
      <c r="A8" s="300"/>
      <c r="B8" s="315">
        <v>1</v>
      </c>
      <c r="C8" s="316"/>
      <c r="D8" s="83">
        <v>2</v>
      </c>
      <c r="E8" s="84">
        <v>3</v>
      </c>
      <c r="F8" s="22">
        <v>4</v>
      </c>
      <c r="G8" s="85">
        <v>5</v>
      </c>
      <c r="H8" s="86">
        <v>6</v>
      </c>
      <c r="I8" s="31"/>
      <c r="J8" s="31"/>
      <c r="K8" s="31"/>
      <c r="L8" s="80"/>
      <c r="M8" s="31"/>
      <c r="N8" s="31"/>
      <c r="O8" s="31"/>
      <c r="P8" s="95"/>
    </row>
    <row r="9" spans="1:16" ht="28.5" customHeight="1">
      <c r="A9" s="305" t="s">
        <v>82</v>
      </c>
      <c r="B9" s="307" t="s">
        <v>163</v>
      </c>
      <c r="C9" s="308"/>
      <c r="D9" s="342">
        <f>D11+D15</f>
        <v>285</v>
      </c>
      <c r="E9" s="338">
        <f>F9+H9</f>
        <v>9354.3</v>
      </c>
      <c r="F9" s="340">
        <f>F11+F15</f>
        <v>8709</v>
      </c>
      <c r="G9" s="340">
        <f>G11+G15</f>
        <v>148.5</v>
      </c>
      <c r="H9" s="328">
        <f>H11+H15</f>
        <v>645.3</v>
      </c>
      <c r="I9" s="31"/>
      <c r="J9" s="31"/>
      <c r="K9" s="31"/>
      <c r="L9" s="80"/>
      <c r="M9" s="31"/>
      <c r="N9" s="31"/>
      <c r="O9" s="31"/>
      <c r="P9" s="95"/>
    </row>
    <row r="10" spans="1:16" ht="20.25" customHeight="1" thickBot="1">
      <c r="A10" s="306"/>
      <c r="B10" s="87" t="s">
        <v>129</v>
      </c>
      <c r="C10" s="88"/>
      <c r="D10" s="343"/>
      <c r="E10" s="339"/>
      <c r="F10" s="341"/>
      <c r="G10" s="341"/>
      <c r="H10" s="329"/>
      <c r="I10" s="31"/>
      <c r="J10" s="31"/>
      <c r="K10" s="31"/>
      <c r="L10" s="80"/>
      <c r="M10" s="31"/>
      <c r="N10" s="31"/>
      <c r="O10" s="31"/>
      <c r="P10" s="95"/>
    </row>
    <row r="11" spans="1:16" ht="59.25" customHeight="1">
      <c r="A11" s="97" t="s">
        <v>83</v>
      </c>
      <c r="B11" s="330" t="s">
        <v>130</v>
      </c>
      <c r="C11" s="331"/>
      <c r="D11" s="130">
        <f>D12+D13+D14</f>
        <v>187</v>
      </c>
      <c r="E11" s="131">
        <f>E12+E13+E14</f>
        <v>6894.2</v>
      </c>
      <c r="F11" s="132">
        <f>F12+F13+F14</f>
        <v>6415.5</v>
      </c>
      <c r="G11" s="132">
        <v>125.8</v>
      </c>
      <c r="H11" s="133">
        <f>H12+H13+H14</f>
        <v>478.7</v>
      </c>
      <c r="I11" s="31"/>
      <c r="J11" s="31"/>
      <c r="K11" s="31"/>
      <c r="L11" s="80"/>
      <c r="M11" s="31"/>
      <c r="N11" s="31"/>
      <c r="O11" s="31"/>
      <c r="P11" s="95"/>
    </row>
    <row r="12" spans="1:16" ht="59.25" customHeight="1">
      <c r="A12" s="97" t="s">
        <v>84</v>
      </c>
      <c r="B12" s="332" t="s">
        <v>131</v>
      </c>
      <c r="C12" s="89" t="s">
        <v>70</v>
      </c>
      <c r="D12" s="143">
        <v>34</v>
      </c>
      <c r="E12" s="134">
        <f>F12+H12</f>
        <v>1980.9</v>
      </c>
      <c r="F12" s="144">
        <v>1857</v>
      </c>
      <c r="G12" s="145"/>
      <c r="H12" s="108">
        <v>123.9</v>
      </c>
      <c r="I12" s="31"/>
      <c r="J12" s="31"/>
      <c r="K12" s="31"/>
      <c r="L12" s="80"/>
      <c r="M12" s="31"/>
      <c r="N12" s="31"/>
      <c r="O12" s="31"/>
      <c r="P12" s="95"/>
    </row>
    <row r="13" spans="1:16" ht="54" customHeight="1">
      <c r="A13" s="97" t="s">
        <v>85</v>
      </c>
      <c r="B13" s="333"/>
      <c r="C13" s="90" t="s">
        <v>132</v>
      </c>
      <c r="D13" s="146">
        <v>30</v>
      </c>
      <c r="E13" s="135">
        <f>F13+H13</f>
        <v>1111.6999999999998</v>
      </c>
      <c r="F13" s="147">
        <v>1043.1</v>
      </c>
      <c r="G13" s="148"/>
      <c r="H13" s="108">
        <v>68.6</v>
      </c>
      <c r="I13" s="31"/>
      <c r="J13" s="31"/>
      <c r="K13" s="31"/>
      <c r="L13" s="80"/>
      <c r="M13" s="31"/>
      <c r="N13" s="31"/>
      <c r="O13" s="31"/>
      <c r="P13" s="95"/>
    </row>
    <row r="14" spans="1:16" ht="57" customHeight="1">
      <c r="A14" s="97" t="s">
        <v>86</v>
      </c>
      <c r="B14" s="334"/>
      <c r="C14" s="89" t="s">
        <v>71</v>
      </c>
      <c r="D14" s="149">
        <v>123</v>
      </c>
      <c r="E14" s="136">
        <f>F14+H14</f>
        <v>3801.6</v>
      </c>
      <c r="F14" s="150">
        <v>3515.4</v>
      </c>
      <c r="G14" s="151"/>
      <c r="H14" s="152">
        <v>286.2</v>
      </c>
      <c r="I14" s="31"/>
      <c r="J14" s="31"/>
      <c r="K14" s="31"/>
      <c r="L14" s="80"/>
      <c r="M14" s="31"/>
      <c r="N14" s="31"/>
      <c r="O14" s="31"/>
      <c r="P14" s="95"/>
    </row>
    <row r="15" spans="1:16" ht="58.5" customHeight="1">
      <c r="A15" s="97" t="s">
        <v>87</v>
      </c>
      <c r="B15" s="335" t="s">
        <v>133</v>
      </c>
      <c r="C15" s="336"/>
      <c r="D15" s="153">
        <v>98</v>
      </c>
      <c r="E15" s="135">
        <f>F15+H15</f>
        <v>2460.1</v>
      </c>
      <c r="F15" s="147">
        <v>2293.5</v>
      </c>
      <c r="G15" s="154">
        <v>22.7</v>
      </c>
      <c r="H15" s="108">
        <v>166.6</v>
      </c>
      <c r="I15" s="31"/>
      <c r="J15" s="31"/>
      <c r="K15" s="31"/>
      <c r="L15" s="80"/>
      <c r="M15" s="31"/>
      <c r="N15" s="31"/>
      <c r="O15" s="31"/>
      <c r="P15" s="95"/>
    </row>
    <row r="16" spans="1:16" ht="52.5" customHeight="1" thickBot="1">
      <c r="A16" s="97" t="s">
        <v>88</v>
      </c>
      <c r="B16" s="91" t="s">
        <v>134</v>
      </c>
      <c r="C16" s="92" t="s">
        <v>154</v>
      </c>
      <c r="D16" s="155">
        <v>12</v>
      </c>
      <c r="E16" s="137">
        <f>F16+H16</f>
        <v>307.9</v>
      </c>
      <c r="F16" s="156">
        <v>287.4</v>
      </c>
      <c r="G16" s="157"/>
      <c r="H16" s="141">
        <v>20.5</v>
      </c>
      <c r="I16" s="31"/>
      <c r="J16" s="31"/>
      <c r="K16" s="31"/>
      <c r="L16" s="80"/>
      <c r="M16" s="31"/>
      <c r="N16" s="31"/>
      <c r="O16" s="31"/>
      <c r="P16" s="95"/>
    </row>
    <row r="17" spans="1:16" ht="24.75" customHeight="1">
      <c r="A17" s="98"/>
      <c r="B17" s="80"/>
      <c r="C17" s="93"/>
      <c r="D17" s="94"/>
      <c r="E17" s="80"/>
      <c r="F17" s="80"/>
      <c r="G17" s="80"/>
      <c r="H17" s="80"/>
      <c r="I17" s="31"/>
      <c r="J17" s="31"/>
      <c r="K17" s="31"/>
      <c r="L17" s="80"/>
      <c r="M17" s="31"/>
      <c r="N17" s="31"/>
      <c r="O17" s="31"/>
      <c r="P17" s="95"/>
    </row>
    <row r="18" spans="2:16" ht="26.25" customHeight="1">
      <c r="B18" s="337" t="s">
        <v>72</v>
      </c>
      <c r="C18" s="337"/>
      <c r="D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0"/>
    </row>
    <row r="19" spans="2:16" s="16" customFormat="1" ht="23.25" customHeight="1">
      <c r="B19" s="25" t="s">
        <v>164</v>
      </c>
      <c r="C19" s="25"/>
      <c r="D19" s="25"/>
      <c r="F19" s="25"/>
      <c r="G19" s="25"/>
      <c r="H19" s="25"/>
      <c r="P19" s="26"/>
    </row>
    <row r="20" spans="2:16" s="16" customFormat="1" ht="21.75" customHeight="1">
      <c r="B20" s="27" t="s">
        <v>73</v>
      </c>
      <c r="C20" s="27"/>
      <c r="D20" s="27"/>
      <c r="F20" s="27"/>
      <c r="G20" s="27"/>
      <c r="H20" s="27"/>
      <c r="I20" s="28"/>
      <c r="J20" s="28"/>
      <c r="K20" s="28"/>
      <c r="L20" s="28"/>
      <c r="M20" s="28"/>
      <c r="N20" s="28"/>
      <c r="O20" s="28"/>
      <c r="P20" s="26"/>
    </row>
    <row r="21" spans="2:16" ht="18" customHeight="1">
      <c r="B21" s="77"/>
      <c r="C21" s="77"/>
      <c r="D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20"/>
    </row>
    <row r="22" spans="3:16" ht="15.75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1"/>
      <c r="O22" s="21"/>
      <c r="P22" s="20"/>
    </row>
    <row r="23" spans="3:16" ht="15.75">
      <c r="C23" s="30"/>
      <c r="D23" s="30"/>
      <c r="E23" s="30"/>
      <c r="F23" s="30"/>
      <c r="H23" s="30"/>
      <c r="I23" s="29"/>
      <c r="J23" s="29"/>
      <c r="K23" s="29"/>
      <c r="L23" s="31"/>
      <c r="M23" s="29"/>
      <c r="N23" s="327"/>
      <c r="O23" s="327"/>
      <c r="P23" s="20"/>
    </row>
    <row r="24" spans="3:16" ht="15.75">
      <c r="C24" s="29"/>
      <c r="D24" s="29"/>
      <c r="E24" s="29"/>
      <c r="F24" s="29"/>
      <c r="H24" s="29"/>
      <c r="I24" s="29"/>
      <c r="J24" s="29"/>
      <c r="K24" s="29"/>
      <c r="L24" s="29"/>
      <c r="M24" s="29"/>
      <c r="N24" s="21"/>
      <c r="O24" s="21"/>
      <c r="P24" s="20"/>
    </row>
    <row r="25" spans="3:16" ht="15.75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1"/>
      <c r="O25" s="21"/>
      <c r="P25" s="20"/>
    </row>
    <row r="26" spans="3:16" ht="15.7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1"/>
      <c r="O26" s="21"/>
      <c r="P26" s="20"/>
    </row>
    <row r="27" spans="3:16" ht="15.7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1"/>
      <c r="O27" s="21"/>
      <c r="P27" s="20"/>
    </row>
    <row r="28" spans="3:16" ht="15.7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0"/>
    </row>
    <row r="29" spans="3:15" ht="15.7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3:15" ht="15.7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3:15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3:15" ht="15.7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3:15" ht="15.7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3:15" ht="15.7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3:15" ht="15.7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3:15" ht="15.7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3:15" ht="15.7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3:15" ht="15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mergeCells count="21">
    <mergeCell ref="N23:O23"/>
    <mergeCell ref="H9:H10"/>
    <mergeCell ref="B11:C11"/>
    <mergeCell ref="B12:B14"/>
    <mergeCell ref="B15:C15"/>
    <mergeCell ref="B18:C18"/>
    <mergeCell ref="E9:E10"/>
    <mergeCell ref="F9:F10"/>
    <mergeCell ref="G9:G10"/>
    <mergeCell ref="D9:D10"/>
    <mergeCell ref="K4:M4"/>
    <mergeCell ref="F6:F7"/>
    <mergeCell ref="H6:H7"/>
    <mergeCell ref="B8:C8"/>
    <mergeCell ref="D4:D7"/>
    <mergeCell ref="E4:E7"/>
    <mergeCell ref="F4:H5"/>
    <mergeCell ref="A4:A8"/>
    <mergeCell ref="B4:C7"/>
    <mergeCell ref="A9:A10"/>
    <mergeCell ref="B9:C9"/>
  </mergeCells>
  <printOptions/>
  <pageMargins left="0.75" right="0.75" top="1" bottom="1" header="0.5" footer="0.5"/>
  <pageSetup horizontalDpi="600" verticalDpi="600" orientation="portrait" paperSize="9" scale="6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H38"/>
  <sheetViews>
    <sheetView tabSelected="1" workbookViewId="0" topLeftCell="A1">
      <selection activeCell="F27" sqref="F27"/>
    </sheetView>
  </sheetViews>
  <sheetFormatPr defaultColWidth="9.140625" defaultRowHeight="12.75"/>
  <cols>
    <col min="3" max="3" width="39.57421875" style="0" customWidth="1"/>
    <col min="4" max="4" width="5.57421875" style="0" customWidth="1"/>
    <col min="5" max="5" width="10.7109375" style="0" customWidth="1"/>
    <col min="6" max="6" width="17.8515625" style="0" customWidth="1"/>
  </cols>
  <sheetData>
    <row r="3" spans="1:5" ht="12.75">
      <c r="A3" s="3"/>
      <c r="B3" s="3"/>
      <c r="C3" s="2"/>
      <c r="D3" s="2"/>
      <c r="E3" s="1"/>
    </row>
    <row r="4" spans="1:6" ht="15.75">
      <c r="A4" s="348" t="s">
        <v>116</v>
      </c>
      <c r="B4" s="348"/>
      <c r="C4" s="348"/>
      <c r="D4" s="348"/>
      <c r="E4" s="348"/>
      <c r="F4" s="348"/>
    </row>
    <row r="5" spans="1:6" ht="8.25" customHeight="1" thickBot="1">
      <c r="A5" s="79"/>
      <c r="B5" s="79"/>
      <c r="C5" s="79"/>
      <c r="D5" s="79"/>
      <c r="E5" s="79"/>
      <c r="F5" s="79"/>
    </row>
    <row r="6" spans="1:6" ht="16.5" customHeight="1">
      <c r="A6" s="270" t="s">
        <v>0</v>
      </c>
      <c r="B6" s="271"/>
      <c r="C6" s="271"/>
      <c r="D6" s="271"/>
      <c r="E6" s="349" t="s">
        <v>50</v>
      </c>
      <c r="F6" s="268" t="s">
        <v>1</v>
      </c>
    </row>
    <row r="7" spans="1:6" ht="12.75">
      <c r="A7" s="272"/>
      <c r="B7" s="273"/>
      <c r="C7" s="273"/>
      <c r="D7" s="273"/>
      <c r="E7" s="350"/>
      <c r="F7" s="269"/>
    </row>
    <row r="8" spans="1:6" ht="14.25" customHeight="1">
      <c r="A8" s="274">
        <v>1</v>
      </c>
      <c r="B8" s="275"/>
      <c r="C8" s="275"/>
      <c r="D8" s="275"/>
      <c r="E8" s="67">
        <v>2</v>
      </c>
      <c r="F8" s="68">
        <v>3</v>
      </c>
    </row>
    <row r="9" spans="1:6" ht="21.75" customHeight="1">
      <c r="A9" s="344" t="s">
        <v>51</v>
      </c>
      <c r="B9" s="345"/>
      <c r="C9" s="345"/>
      <c r="D9" s="60" t="s">
        <v>82</v>
      </c>
      <c r="E9" s="54" t="s">
        <v>52</v>
      </c>
      <c r="F9" s="138">
        <f>F10+F12</f>
        <v>4981</v>
      </c>
    </row>
    <row r="10" spans="1:6" ht="21.75" customHeight="1">
      <c r="A10" s="344" t="s">
        <v>2</v>
      </c>
      <c r="B10" s="345" t="s">
        <v>53</v>
      </c>
      <c r="C10" s="345"/>
      <c r="D10" s="60" t="s">
        <v>83</v>
      </c>
      <c r="E10" s="54" t="s">
        <v>52</v>
      </c>
      <c r="F10" s="140">
        <v>3101</v>
      </c>
    </row>
    <row r="11" spans="1:6" ht="21.75" customHeight="1">
      <c r="A11" s="344"/>
      <c r="B11" s="57" t="s">
        <v>4</v>
      </c>
      <c r="C11" s="56" t="s">
        <v>109</v>
      </c>
      <c r="D11" s="60" t="s">
        <v>84</v>
      </c>
      <c r="E11" s="54" t="s">
        <v>52</v>
      </c>
      <c r="F11" s="140">
        <v>1238</v>
      </c>
    </row>
    <row r="12" spans="1:8" ht="21.75" customHeight="1">
      <c r="A12" s="344"/>
      <c r="B12" s="345" t="s">
        <v>54</v>
      </c>
      <c r="C12" s="345"/>
      <c r="D12" s="60" t="s">
        <v>85</v>
      </c>
      <c r="E12" s="54" t="s">
        <v>52</v>
      </c>
      <c r="F12" s="140">
        <v>1880</v>
      </c>
      <c r="H12" s="142"/>
    </row>
    <row r="13" spans="1:6" ht="21.75" customHeight="1">
      <c r="A13" s="344"/>
      <c r="B13" s="57" t="s">
        <v>4</v>
      </c>
      <c r="C13" s="56" t="s">
        <v>109</v>
      </c>
      <c r="D13" s="60" t="s">
        <v>86</v>
      </c>
      <c r="E13" s="54" t="s">
        <v>52</v>
      </c>
      <c r="F13" s="140">
        <v>942</v>
      </c>
    </row>
    <row r="14" spans="1:6" ht="30" customHeight="1">
      <c r="A14" s="344" t="s">
        <v>55</v>
      </c>
      <c r="B14" s="345"/>
      <c r="C14" s="345"/>
      <c r="D14" s="60" t="s">
        <v>87</v>
      </c>
      <c r="E14" s="54" t="s">
        <v>52</v>
      </c>
      <c r="F14" s="140">
        <v>517</v>
      </c>
    </row>
    <row r="15" spans="1:6" ht="21.75" customHeight="1">
      <c r="A15" s="58" t="s">
        <v>102</v>
      </c>
      <c r="B15" s="346" t="s">
        <v>113</v>
      </c>
      <c r="C15" s="347"/>
      <c r="D15" s="60" t="s">
        <v>88</v>
      </c>
      <c r="E15" s="54" t="s">
        <v>52</v>
      </c>
      <c r="F15" s="140">
        <v>0</v>
      </c>
    </row>
    <row r="16" spans="1:6" ht="21.75" customHeight="1">
      <c r="A16" s="344" t="s">
        <v>56</v>
      </c>
      <c r="B16" s="345"/>
      <c r="C16" s="345"/>
      <c r="D16" s="60" t="s">
        <v>89</v>
      </c>
      <c r="E16" s="54" t="s">
        <v>57</v>
      </c>
      <c r="F16" s="140">
        <v>418</v>
      </c>
    </row>
    <row r="17" spans="1:6" ht="21.75" customHeight="1">
      <c r="A17" s="344" t="s">
        <v>58</v>
      </c>
      <c r="B17" s="345"/>
      <c r="C17" s="345"/>
      <c r="D17" s="60" t="s">
        <v>90</v>
      </c>
      <c r="E17" s="54" t="s">
        <v>52</v>
      </c>
      <c r="F17" s="140">
        <v>0</v>
      </c>
    </row>
    <row r="18" spans="1:6" ht="21.75" customHeight="1">
      <c r="A18" s="58" t="s">
        <v>110</v>
      </c>
      <c r="B18" s="346" t="s">
        <v>111</v>
      </c>
      <c r="C18" s="347"/>
      <c r="D18" s="54">
        <v>10</v>
      </c>
      <c r="E18" s="54" t="s">
        <v>52</v>
      </c>
      <c r="F18" s="140">
        <v>0</v>
      </c>
    </row>
    <row r="19" spans="1:6" ht="30" customHeight="1">
      <c r="A19" s="344" t="s">
        <v>59</v>
      </c>
      <c r="B19" s="345"/>
      <c r="C19" s="345"/>
      <c r="D19" s="54">
        <v>11</v>
      </c>
      <c r="E19" s="54" t="s">
        <v>52</v>
      </c>
      <c r="F19" s="140">
        <v>0</v>
      </c>
    </row>
    <row r="20" spans="1:6" ht="21.75" customHeight="1">
      <c r="A20" s="344" t="s">
        <v>60</v>
      </c>
      <c r="B20" s="345"/>
      <c r="C20" s="345"/>
      <c r="D20" s="54">
        <v>12</v>
      </c>
      <c r="E20" s="54" t="s">
        <v>61</v>
      </c>
      <c r="F20" s="108">
        <v>0</v>
      </c>
    </row>
    <row r="21" spans="1:6" ht="30" customHeight="1">
      <c r="A21" s="344" t="s">
        <v>136</v>
      </c>
      <c r="B21" s="345"/>
      <c r="C21" s="345"/>
      <c r="D21" s="54">
        <v>13</v>
      </c>
      <c r="E21" s="54" t="s">
        <v>61</v>
      </c>
      <c r="F21" s="108">
        <v>1600</v>
      </c>
    </row>
    <row r="22" spans="1:6" ht="30" customHeight="1">
      <c r="A22" s="344" t="s">
        <v>159</v>
      </c>
      <c r="B22" s="345"/>
      <c r="C22" s="345"/>
      <c r="D22" s="54">
        <v>14</v>
      </c>
      <c r="E22" s="54" t="s">
        <v>61</v>
      </c>
      <c r="F22" s="108">
        <v>4000</v>
      </c>
    </row>
    <row r="23" spans="1:6" ht="30" customHeight="1" thickBot="1">
      <c r="A23" s="59" t="s">
        <v>110</v>
      </c>
      <c r="B23" s="351" t="s">
        <v>112</v>
      </c>
      <c r="C23" s="352"/>
      <c r="D23" s="55">
        <v>15</v>
      </c>
      <c r="E23" s="55" t="s">
        <v>61</v>
      </c>
      <c r="F23" s="141">
        <v>800</v>
      </c>
    </row>
    <row r="33" spans="1:6" ht="15.75">
      <c r="A33" s="117" t="s">
        <v>165</v>
      </c>
      <c r="C33" s="1" t="s">
        <v>182</v>
      </c>
      <c r="E33" s="353" t="s">
        <v>171</v>
      </c>
      <c r="F33" s="353"/>
    </row>
    <row r="34" spans="1:6" ht="12.75">
      <c r="A34" s="354" t="s">
        <v>166</v>
      </c>
      <c r="B34" s="354"/>
      <c r="C34" s="118" t="s">
        <v>167</v>
      </c>
      <c r="E34" s="354" t="s">
        <v>168</v>
      </c>
      <c r="F34" s="354"/>
    </row>
    <row r="35" spans="1:6" ht="12.75">
      <c r="A35" s="354" t="s">
        <v>169</v>
      </c>
      <c r="B35" s="354"/>
      <c r="E35" s="354" t="s">
        <v>170</v>
      </c>
      <c r="F35" s="354"/>
    </row>
    <row r="38" spans="1:2" ht="12.75">
      <c r="A38" s="353"/>
      <c r="B38" s="353"/>
    </row>
  </sheetData>
  <mergeCells count="25">
    <mergeCell ref="E33:F33"/>
    <mergeCell ref="A38:B38"/>
    <mergeCell ref="A34:B34"/>
    <mergeCell ref="A35:B35"/>
    <mergeCell ref="E34:F34"/>
    <mergeCell ref="E35:F35"/>
    <mergeCell ref="B23:C23"/>
    <mergeCell ref="B15:C15"/>
    <mergeCell ref="A9:C9"/>
    <mergeCell ref="A10:A13"/>
    <mergeCell ref="B10:C10"/>
    <mergeCell ref="B12:C12"/>
    <mergeCell ref="A17:C17"/>
    <mergeCell ref="A14:C14"/>
    <mergeCell ref="A16:C16"/>
    <mergeCell ref="A21:C21"/>
    <mergeCell ref="A4:F4"/>
    <mergeCell ref="E6:E7"/>
    <mergeCell ref="A6:D7"/>
    <mergeCell ref="A8:D8"/>
    <mergeCell ref="F6:F7"/>
    <mergeCell ref="A22:C22"/>
    <mergeCell ref="A19:C19"/>
    <mergeCell ref="A20:C20"/>
    <mergeCell ref="B18:C18"/>
  </mergeCells>
  <printOptions/>
  <pageMargins left="0.58" right="0.4" top="0.62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MEiN-nauka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agnieszka.deren</cp:lastModifiedBy>
  <cp:lastPrinted>2007-06-28T07:22:53Z</cp:lastPrinted>
  <dcterms:created xsi:type="dcterms:W3CDTF">2006-08-22T09:52:03Z</dcterms:created>
  <dcterms:modified xsi:type="dcterms:W3CDTF">2007-06-28T07:23:00Z</dcterms:modified>
  <cp:category/>
  <cp:version/>
  <cp:contentType/>
  <cp:contentStatus/>
</cp:coreProperties>
</file>